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8" yWindow="1170" windowWidth="17602" windowHeight="14430" tabRatio="836" activeTab="0"/>
  </bookViews>
  <sheets>
    <sheet name="欠席届" sheetId="1" r:id="rId1"/>
    <sheet name="印刷用シート" sheetId="2" state="hidden" r:id="rId2"/>
    <sheet name="個票1" sheetId="3" state="hidden" r:id="rId3"/>
    <sheet name="個票2" sheetId="4" state="hidden" r:id="rId4"/>
    <sheet name="個票3" sheetId="5" state="hidden" r:id="rId5"/>
    <sheet name="個票4" sheetId="6" state="hidden" r:id="rId6"/>
    <sheet name="個票5" sheetId="7" state="hidden" r:id="rId7"/>
    <sheet name="個票6" sheetId="8" state="hidden" r:id="rId8"/>
    <sheet name="個票7" sheetId="9" state="hidden" r:id="rId9"/>
    <sheet name="個票8" sheetId="10" state="hidden" r:id="rId10"/>
    <sheet name="個票9" sheetId="11" state="hidden" r:id="rId11"/>
  </sheets>
  <definedNames>
    <definedName name="_xlnm.Print_Area" localSheetId="1">'印刷用シート'!$A$1:$M$43</definedName>
    <definedName name="_xlnm.Print_Area" localSheetId="0">'欠席届'!$B$5:$N$47</definedName>
    <definedName name="_xlnm.Print_Area" localSheetId="2">'個票1'!$A$1:$D$43</definedName>
    <definedName name="_xlnm.Print_Area" localSheetId="3">'個票2'!$A$1:$D$43</definedName>
    <definedName name="_xlnm.Print_Area" localSheetId="4">'個票3'!$A$1:$D$43</definedName>
    <definedName name="_xlnm.Print_Area" localSheetId="5">'個票4'!$A$1:$D$43</definedName>
    <definedName name="_xlnm.Print_Area" localSheetId="6">'個票5'!$A$1:$D$43</definedName>
    <definedName name="_xlnm.Print_Area" localSheetId="7">'個票6'!$A$1:$D$43</definedName>
    <definedName name="_xlnm.Print_Area" localSheetId="8">'個票7'!$A$1:$D$43</definedName>
    <definedName name="_xlnm.Print_Area" localSheetId="9">'個票8'!$A$1:$D$43</definedName>
    <definedName name="_xlnm.Print_Area" localSheetId="10">'個票9'!$A$1:$D$43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<sst xmlns="http://schemas.openxmlformats.org/spreadsheetml/2006/main" count="278" uniqueCount="85">
  <si>
    <t>記</t>
  </si>
  <si>
    <t>１　理　　由</t>
  </si>
  <si>
    <t>　　</t>
  </si>
  <si>
    <t>２　欠席月日</t>
  </si>
  <si>
    <t>先生　講義科目</t>
  </si>
  <si>
    <t>科　　　目</t>
  </si>
  <si>
    <t>番</t>
  </si>
  <si>
    <t>第一部　商経学科　経営情報専攻</t>
  </si>
  <si>
    <t>第一部　商経学科　経済専攻</t>
  </si>
  <si>
    <t>第一部　生活科学科　生活科学専攻</t>
  </si>
  <si>
    <t>第一部　生活科学科　食物栄養専攻</t>
  </si>
  <si>
    <t>第一部　文学科　英語英文学専攻</t>
  </si>
  <si>
    <t>第一部　文学科　日本語日本文学専攻</t>
  </si>
  <si>
    <t>１年</t>
  </si>
  <si>
    <t>２年</t>
  </si>
  <si>
    <t>３年</t>
  </si>
  <si>
    <t>第二部　商経学科</t>
  </si>
  <si>
    <t>日間</t>
  </si>
  <si>
    <t>印</t>
  </si>
  <si>
    <t>本　　　人</t>
  </si>
  <si>
    <t>就職試験</t>
  </si>
  <si>
    <t>教育実習</t>
  </si>
  <si>
    <t>給食管理実習</t>
  </si>
  <si>
    <t>栄養教育実習</t>
  </si>
  <si>
    <t>給食管理実習・栄養教育実習</t>
  </si>
  <si>
    <t>臨床栄養学実習</t>
  </si>
  <si>
    <t>介護等体験</t>
  </si>
  <si>
    <t>のでお届けします。</t>
  </si>
  <si>
    <t>欠席したい</t>
  </si>
  <si>
    <t>欠席した</t>
  </si>
  <si>
    <t xml:space="preserve">  鹿児島県立短期大学長　野呂　忠秀 　殿</t>
  </si>
  <si>
    <t>欠 席 す る 日 時 等</t>
  </si>
  <si>
    <t>教 員 名</t>
  </si>
  <si>
    <t>１限</t>
  </si>
  <si>
    <t>２限</t>
  </si>
  <si>
    <t>３限</t>
  </si>
  <si>
    <t>４限</t>
  </si>
  <si>
    <t>５限</t>
  </si>
  <si>
    <t>曜日</t>
  </si>
  <si>
    <t>青いセル</t>
  </si>
  <si>
    <t>はクリックして，リストから選択する。</t>
  </si>
  <si>
    <t>は直接入力する。</t>
  </si>
  <si>
    <t>学生証番号</t>
  </si>
  <si>
    <t>氏　     　名</t>
  </si>
  <si>
    <t>県短　花子</t>
  </si>
  <si>
    <t>感染症による出校停止</t>
  </si>
  <si>
    <t>ピンクのセル</t>
  </si>
  <si>
    <t>学生証番号</t>
  </si>
  <si>
    <t>氏　　　名</t>
  </si>
  <si>
    <t>　私は，</t>
  </si>
  <si>
    <t>のため</t>
  </si>
  <si>
    <t>から</t>
  </si>
  <si>
    <t>まで</t>
  </si>
  <si>
    <t xml:space="preserve">  　  　※ </t>
  </si>
  <si>
    <t xml:space="preserve">    　　　 </t>
  </si>
  <si>
    <t>氏　　　名</t>
  </si>
  <si>
    <t>　私は，</t>
  </si>
  <si>
    <t>のため</t>
  </si>
  <si>
    <t>から</t>
  </si>
  <si>
    <t>まで</t>
  </si>
  <si>
    <t xml:space="preserve">    　　　 </t>
  </si>
  <si>
    <t>１限</t>
  </si>
  <si>
    <t>２限</t>
  </si>
  <si>
    <t>３限</t>
  </si>
  <si>
    <t>日本語学概論</t>
  </si>
  <si>
    <t>日本文学講読４</t>
  </si>
  <si>
    <t>中国文学講読１</t>
  </si>
  <si>
    <t>望月</t>
  </si>
  <si>
    <t>丹羽謙治</t>
  </si>
  <si>
    <t>土肥</t>
  </si>
  <si>
    <t>行</t>
  </si>
  <si>
    <t>第一部　文学科　日本語日本文学専攻</t>
  </si>
  <si>
    <t>２年</t>
  </si>
  <si>
    <t>入力の方法</t>
  </si>
  <si>
    <r>
      <t>入力したら，「</t>
    </r>
    <r>
      <rPr>
        <u val="double"/>
        <sz val="14"/>
        <color indexed="8"/>
        <rFont val="ＭＳ Ｐゴシック"/>
        <family val="3"/>
      </rPr>
      <t>印刷」</t>
    </r>
    <r>
      <rPr>
        <sz val="14"/>
        <color indexed="8"/>
        <rFont val="ＭＳ Ｐゴシック"/>
        <family val="2"/>
      </rPr>
      <t>ボタンを押す。</t>
    </r>
  </si>
  <si>
    <t>産業心理学</t>
  </si>
  <si>
    <t>岡村俊彦</t>
  </si>
  <si>
    <t>欠　　席　　届</t>
  </si>
  <si>
    <t>② 欠席する日時，科目，教員名をすべて下欄に記入すること。</t>
  </si>
  <si>
    <t>① 先生方への個別の欠席届（Ａ５判）を添付すること。</t>
  </si>
  <si>
    <t>（注）病欠で１週間を超えるときは，医師の診断書を添付すること。</t>
  </si>
  <si>
    <r>
      <t>欠　　席</t>
    </r>
    <r>
      <rPr>
        <sz val="20"/>
        <color indexed="8"/>
        <rFont val="ＭＳ 明朝"/>
        <family val="1"/>
      </rPr>
      <t>　　届</t>
    </r>
  </si>
  <si>
    <t>※ 理由は詳しく書くこと。</t>
  </si>
  <si>
    <t>欠席したいのでお届けします。</t>
  </si>
  <si>
    <t xml:space="preserve">  鹿児島県立短期大学長　飯干  明　殿</t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</si>
</sst>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（&quot;aaa&quot;)&quot;"/>
    <numFmt numFmtId="177" formatCode="0&quot;限目&quot;"/>
    <numFmt numFmtId="178" formatCode="&quot;（&quot;aaa&quot;)&quot;"/>
  </numFmts>
  <fonts count="28">
    <font>
      <sz val="11"/>
      <color theme="1"/>
      <name val="Calibri"/>
      <family val="2"/>
    </font>
    <font>
      <sz val="10"/>
      <color indexed="8"/>
      <name val="Arial"/>
      <family val="2"/>
    </font>
    <font>
      <sz val="10.5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Ｐゴシック"/>
      <family val="2"/>
    </font>
    <font>
      <sz val="10.5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Ｐゴシック"/>
      <family val="2"/>
    </font>
    <font>
      <sz val="16"/>
      <color indexed="8"/>
      <name val="ＤＦ特太ゴシック体"/>
      <family val="3"/>
    </font>
    <font>
      <sz val="14"/>
      <color indexed="8"/>
      <name val="ＭＳ Ｐゴシック"/>
      <family val="2"/>
    </font>
    <font>
      <sz val="14"/>
      <color indexed="8"/>
      <name val="HG丸ｺﾞｼｯｸM-PRO"/>
      <family val="3"/>
    </font>
    <font>
      <u val="double"/>
      <sz val="14"/>
      <color indexed="8"/>
      <name val="ＭＳ Ｐゴシック"/>
      <family val="3"/>
    </font>
    <font>
      <sz val="18"/>
      <color indexed="8"/>
      <name val="HG平成明朝体W9"/>
      <family val="1"/>
    </font>
    <font>
      <sz val="20"/>
      <color indexed="8"/>
      <name val="HG平成明朝体W9"/>
      <family val="1"/>
    </font>
    <font>
      <sz val="16"/>
      <color indexed="9"/>
      <name val="ＤＦ特太ゴシック体"/>
      <family val="2"/>
    </font>
    <font>
      <sz val="10"/>
      <color theme="1"/>
      <name val="Arial"/>
      <family val="2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8"/>
      <color theme="1"/>
      <name val="Calibri"/>
      <family val="2"/>
    </font>
    <font>
      <sz val="16"/>
      <color theme="1"/>
      <name val="ＤＦ特太ゴシック体"/>
      <family val="3"/>
    </font>
    <font>
      <sz val="14"/>
      <color theme="1"/>
      <name val="Calibri"/>
      <family val="2"/>
    </font>
    <font>
      <sz val="14"/>
      <color theme="1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5" tint="0.599960029125213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138">
    <xf numFmtId="0" fontId="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58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0" xfId="0" applyNumberFormat="1" applyFont="1" applyAlignment="1" applyProtection="1">
      <alignment horizontal="left" vertical="center"/>
      <protection/>
    </xf>
    <xf numFmtId="0" fontId="23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1" fillId="0" borderId="0" xfId="0" applyFont="1" applyAlignment="1" applyProtection="1">
      <alignment horizontal="left" vertical="center"/>
      <protection/>
    </xf>
    <xf numFmtId="178" fontId="0" fillId="0" borderId="2" xfId="0" applyNumberFormat="1" applyBorder="1" applyAlignment="1" applyProtection="1">
      <alignment vertical="center"/>
      <protection/>
    </xf>
    <xf numFmtId="176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/>
    </xf>
    <xf numFmtId="178" fontId="0" fillId="0" borderId="5" xfId="0" applyNumberFormat="1" applyBorder="1" applyAlignment="1" applyProtection="1">
      <alignment vertical="center"/>
      <protection/>
    </xf>
    <xf numFmtId="176" fontId="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58" fontId="2" fillId="0" borderId="0" xfId="0" applyNumberFormat="1" applyFont="1" applyFill="1" applyAlignment="1" applyProtection="1">
      <alignment horizontal="left" vertical="center"/>
      <protection/>
    </xf>
    <xf numFmtId="0" fontId="23" fillId="0" borderId="1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justify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right" vertical="center" wrapText="1"/>
      <protection/>
    </xf>
    <xf numFmtId="0" fontId="2" fillId="0" borderId="7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56" fontId="23" fillId="0" borderId="0" xfId="0" applyNumberFormat="1" applyFont="1" applyFill="1" applyAlignment="1" applyProtection="1">
      <alignment horizontal="center" vertical="center"/>
      <protection/>
    </xf>
    <xf numFmtId="5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8" fontId="0" fillId="0" borderId="2" xfId="0" applyNumberFormat="1" applyFill="1" applyBorder="1" applyAlignment="1" applyProtection="1">
      <alignment vertical="center"/>
      <protection/>
    </xf>
    <xf numFmtId="176" fontId="2" fillId="0" borderId="3" xfId="0" applyNumberFormat="1" applyFont="1" applyFill="1" applyBorder="1" applyAlignment="1" applyProtection="1">
      <alignment horizontal="left" vertical="center" wrapText="1"/>
      <protection/>
    </xf>
    <xf numFmtId="178" fontId="0" fillId="0" borderId="5" xfId="0" applyNumberFormat="1" applyFill="1" applyBorder="1" applyAlignment="1" applyProtection="1">
      <alignment vertical="center"/>
      <protection/>
    </xf>
    <xf numFmtId="176" fontId="2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/>
    </xf>
    <xf numFmtId="0" fontId="2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56" fontId="23" fillId="3" borderId="9" xfId="0" applyNumberFormat="1" applyFont="1" applyFill="1" applyBorder="1" applyAlignment="1" applyProtection="1">
      <alignment horizontal="center" vertical="center"/>
      <protection locked="0"/>
    </xf>
    <xf numFmtId="56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11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18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/>
    </xf>
    <xf numFmtId="0" fontId="27" fillId="3" borderId="29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58" fontId="10" fillId="0" borderId="0" xfId="0" applyNumberFormat="1" applyFont="1" applyAlignment="1" applyProtection="1">
      <alignment horizontal="left" vertical="center"/>
      <protection/>
    </xf>
    <xf numFmtId="58" fontId="2" fillId="0" borderId="16" xfId="0" applyNumberFormat="1" applyFont="1" applyFill="1" applyBorder="1" applyAlignment="1" applyProtection="1">
      <alignment horizontal="center" vertical="center" wrapText="1"/>
      <protection/>
    </xf>
    <xf numFmtId="58" fontId="2" fillId="0" borderId="5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8" xfId="0" applyNumberFormat="1" applyFont="1" applyFill="1" applyBorder="1" applyAlignment="1" applyProtection="1">
      <alignment horizontal="center" vertical="center" shrinkToFit="1"/>
      <protection/>
    </xf>
    <xf numFmtId="177" fontId="2" fillId="0" borderId="5" xfId="0" applyNumberFormat="1" applyFont="1" applyFill="1" applyBorder="1" applyAlignment="1" applyProtection="1">
      <alignment horizontal="center" vertical="center" shrinkToFit="1"/>
      <protection/>
    </xf>
    <xf numFmtId="58" fontId="2" fillId="0" borderId="15" xfId="0" applyNumberFormat="1" applyFont="1" applyFill="1" applyBorder="1" applyAlignment="1" applyProtection="1">
      <alignment horizontal="center" vertical="center" wrapText="1"/>
      <protection/>
    </xf>
    <xf numFmtId="58" fontId="2" fillId="0" borderId="2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7" xfId="0" applyNumberFormat="1" applyFont="1" applyFill="1" applyBorder="1" applyAlignment="1" applyProtection="1">
      <alignment horizontal="center" vertical="center" shrinkToFit="1"/>
      <protection/>
    </xf>
    <xf numFmtId="177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58" fontId="1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 shrinkToFit="1"/>
    </xf>
    <xf numFmtId="176" fontId="2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95250</xdr:rowOff>
    </xdr:from>
    <xdr:to>
      <xdr:col>17</xdr:col>
      <xdr:colOff>266700</xdr:colOff>
      <xdr:row>2</xdr:row>
      <xdr:rowOff>161925</xdr:rowOff>
    </xdr:to>
    <xdr:sp macro="[0]!一括印刷">
      <xdr:nvSpPr>
        <xdr:cNvPr id="1" name="額縁 2"/>
        <xdr:cNvSpPr>
          <a:spLocks/>
        </xdr:cNvSpPr>
      </xdr:nvSpPr>
      <xdr:spPr>
        <a:xfrm>
          <a:off x="5848350" y="95250"/>
          <a:ext cx="1276350" cy="514350"/>
        </a:xfrm>
        <a:prstGeom prst="bevel">
          <a:avLst/>
        </a:prstGeom>
        <a:solidFill>
          <a:srgbClr val="92D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印刷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7"/>
  <sheetViews>
    <sheetView showZeros="0" tabSelected="1" workbookViewId="0" topLeftCell="A1">
      <pane ySplit="3" topLeftCell="A13" activePane="bottomLeft" state="frozen"/>
      <selection pane="topLeft" activeCell="H15" sqref="H15"/>
      <selection pane="bottomLeft" activeCell="B22" sqref="B22:H22"/>
    </sheetView>
  </sheetViews>
  <sheetFormatPr defaultColWidth="9.140625" defaultRowHeight="15"/>
  <cols>
    <col min="1" max="1" width="3.57421875" style="0" bestFit="1" customWidth="1"/>
    <col min="2" max="2" width="11.140625" style="9" customWidth="1"/>
    <col min="3" max="3" width="7.57421875" style="9" customWidth="1"/>
    <col min="4" max="4" width="5.421875" style="9" customWidth="1"/>
    <col min="5" max="5" width="5.00390625" style="9" customWidth="1"/>
    <col min="6" max="6" width="5.28125" style="9" customWidth="1"/>
    <col min="7" max="7" width="6.8515625" style="9" customWidth="1"/>
    <col min="8" max="8" width="6.7109375" style="9" customWidth="1"/>
    <col min="9" max="9" width="10.28125" style="9" customWidth="1"/>
    <col min="10" max="10" width="4.8515625" style="9" customWidth="1"/>
    <col min="11" max="11" width="10.28125" style="9" customWidth="1"/>
    <col min="12" max="12" width="5.00390625" style="9" bestFit="1" customWidth="1"/>
    <col min="13" max="13" width="5.57421875" style="9" customWidth="1"/>
    <col min="14" max="14" width="5.00390625" style="9" bestFit="1" customWidth="1"/>
    <col min="15" max="15" width="5.00390625" style="9" customWidth="1"/>
    <col min="16" max="16" width="5.28125" style="0" customWidth="1"/>
    <col min="17" max="17" width="9.00390625" style="0" hidden="1" customWidth="1"/>
  </cols>
  <sheetData>
    <row r="1" spans="2:7" ht="19.5">
      <c r="B1" s="61" t="s">
        <v>73</v>
      </c>
      <c r="G1" s="10"/>
    </row>
    <row r="2" spans="2:15" s="62" customFormat="1" ht="15.75">
      <c r="B2" s="98" t="s">
        <v>39</v>
      </c>
      <c r="C2" s="98"/>
      <c r="D2" s="63" t="s">
        <v>40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6" s="62" customFormat="1" ht="16.5" thickBot="1">
      <c r="B3" s="99" t="s">
        <v>46</v>
      </c>
      <c r="C3" s="99"/>
      <c r="D3" s="63" t="s">
        <v>41</v>
      </c>
      <c r="E3" s="63"/>
      <c r="F3" s="63"/>
      <c r="G3" s="63"/>
      <c r="H3" s="63"/>
      <c r="I3" s="64" t="s">
        <v>74</v>
      </c>
      <c r="J3" s="64"/>
      <c r="K3" s="64"/>
      <c r="L3" s="64"/>
      <c r="M3" s="64"/>
      <c r="N3" s="64"/>
      <c r="O3" s="64"/>
      <c r="P3" s="64"/>
    </row>
    <row r="4" spans="1:16" ht="9.75" customHeight="1" thickTop="1">
      <c r="A4" s="54"/>
      <c r="B4" s="54"/>
      <c r="C4" s="54"/>
      <c r="D4" s="54"/>
      <c r="E4" s="54"/>
      <c r="F4" s="54"/>
      <c r="G4" s="54"/>
      <c r="H4" s="54"/>
      <c r="K4" s="54"/>
      <c r="L4" s="54"/>
      <c r="P4" t="s">
        <v>70</v>
      </c>
    </row>
    <row r="5" spans="2:17" ht="22.5">
      <c r="B5" s="100" t="s">
        <v>77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50"/>
      <c r="P5">
        <v>1</v>
      </c>
      <c r="Q5" t="s">
        <v>12</v>
      </c>
    </row>
    <row r="6" spans="2:17" ht="12.75"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>
        <v>2</v>
      </c>
      <c r="Q6" t="s">
        <v>11</v>
      </c>
    </row>
    <row r="7" spans="2:17" ht="12.75">
      <c r="B7" s="11"/>
      <c r="C7" s="11"/>
      <c r="D7" s="11"/>
      <c r="E7" s="11"/>
      <c r="F7" s="11"/>
      <c r="L7" s="12"/>
      <c r="M7" s="12"/>
      <c r="N7" s="12"/>
      <c r="O7" s="12"/>
      <c r="P7">
        <v>3</v>
      </c>
      <c r="Q7" t="s">
        <v>10</v>
      </c>
    </row>
    <row r="8" spans="2:17" ht="20.25" customHeight="1">
      <c r="B8" s="13"/>
      <c r="D8" s="14"/>
      <c r="E8" s="14"/>
      <c r="G8" s="86" t="s">
        <v>12</v>
      </c>
      <c r="H8" s="87"/>
      <c r="I8" s="87"/>
      <c r="J8" s="87"/>
      <c r="K8" s="88"/>
      <c r="L8" s="51" t="s">
        <v>14</v>
      </c>
      <c r="M8" s="59" t="str">
        <f>RIGHT(J10,2)</f>
        <v>99</v>
      </c>
      <c r="N8" s="12" t="s">
        <v>6</v>
      </c>
      <c r="O8" s="12"/>
      <c r="P8">
        <v>4</v>
      </c>
      <c r="Q8" t="s">
        <v>9</v>
      </c>
    </row>
    <row r="9" spans="2:17" ht="12.75"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>
        <v>5</v>
      </c>
      <c r="Q9" t="s">
        <v>8</v>
      </c>
    </row>
    <row r="10" spans="2:17" ht="20.25" customHeight="1" thickBot="1">
      <c r="B10" s="12"/>
      <c r="C10" s="11"/>
      <c r="D10" s="11"/>
      <c r="E10" s="11"/>
      <c r="F10" s="53"/>
      <c r="G10" s="11"/>
      <c r="H10" s="11"/>
      <c r="I10" s="13" t="s">
        <v>47</v>
      </c>
      <c r="J10" s="92">
        <v>18199</v>
      </c>
      <c r="K10" s="92"/>
      <c r="L10" s="92"/>
      <c r="M10" s="92"/>
      <c r="N10"/>
      <c r="O10"/>
      <c r="P10">
        <v>6</v>
      </c>
      <c r="Q10" t="s">
        <v>7</v>
      </c>
    </row>
    <row r="11" spans="2:17" ht="12.75" thickTop="1">
      <c r="B11" s="11"/>
      <c r="C11" s="11"/>
      <c r="D11" s="11"/>
      <c r="E11" s="11"/>
      <c r="F11" s="11"/>
      <c r="G11" s="11"/>
      <c r="H11" s="11"/>
      <c r="I11" s="16"/>
      <c r="J11" s="16"/>
      <c r="K11" s="12"/>
      <c r="L11" s="12"/>
      <c r="M11" s="12"/>
      <c r="N11" s="12"/>
      <c r="O11" s="12"/>
      <c r="P11">
        <v>7</v>
      </c>
      <c r="Q11" t="s">
        <v>16</v>
      </c>
    </row>
    <row r="12" spans="2:17" ht="24.75" customHeight="1" thickBot="1">
      <c r="B12" s="12"/>
      <c r="C12" s="11"/>
      <c r="D12" s="11"/>
      <c r="E12" s="11"/>
      <c r="F12" s="11"/>
      <c r="G12" s="11"/>
      <c r="H12" s="11"/>
      <c r="I12" s="13" t="s">
        <v>48</v>
      </c>
      <c r="J12" s="92" t="s">
        <v>44</v>
      </c>
      <c r="K12" s="92"/>
      <c r="L12" s="92"/>
      <c r="M12" s="92"/>
      <c r="N12"/>
      <c r="O12"/>
      <c r="P12">
        <v>8</v>
      </c>
      <c r="Q12" t="s">
        <v>13</v>
      </c>
    </row>
    <row r="13" spans="2:17" ht="12.75" thickTop="1"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>
        <v>9</v>
      </c>
      <c r="Q13" t="s">
        <v>14</v>
      </c>
    </row>
    <row r="14" spans="2:17" ht="20.25" customHeight="1" thickBot="1">
      <c r="B14" s="17" t="s">
        <v>49</v>
      </c>
      <c r="C14" s="95"/>
      <c r="D14" s="96"/>
      <c r="E14" s="96"/>
      <c r="F14" s="96"/>
      <c r="G14" s="97"/>
      <c r="H14" s="17" t="s">
        <v>50</v>
      </c>
      <c r="I14" s="65">
        <v>43217</v>
      </c>
      <c r="J14" s="12" t="s">
        <v>51</v>
      </c>
      <c r="K14" s="66">
        <v>43217</v>
      </c>
      <c r="L14" s="17" t="s">
        <v>52</v>
      </c>
      <c r="M14" s="18">
        <f>K14-I14+1</f>
        <v>1</v>
      </c>
      <c r="N14" s="17" t="s">
        <v>17</v>
      </c>
      <c r="O14" s="17"/>
      <c r="P14">
        <v>10</v>
      </c>
      <c r="Q14" t="s">
        <v>15</v>
      </c>
    </row>
    <row r="15" spans="2:17" ht="20.25" customHeight="1" thickTop="1">
      <c r="B15" s="52" t="s">
        <v>28</v>
      </c>
      <c r="C15" s="17" t="s">
        <v>27</v>
      </c>
      <c r="D15" s="17"/>
      <c r="E15" s="17"/>
      <c r="F15" s="17"/>
      <c r="G15" s="17"/>
      <c r="H15" s="17"/>
      <c r="I15" s="55"/>
      <c r="J15" s="17"/>
      <c r="K15" s="17"/>
      <c r="L15" s="17"/>
      <c r="M15" s="17"/>
      <c r="N15" s="17"/>
      <c r="O15" s="17"/>
      <c r="P15">
        <v>11</v>
      </c>
      <c r="Q15" t="s">
        <v>20</v>
      </c>
    </row>
    <row r="16" spans="2:17" ht="12.75"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>
        <v>12</v>
      </c>
      <c r="Q16" t="s">
        <v>21</v>
      </c>
    </row>
    <row r="17" spans="2:17" ht="12.75"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>
        <v>13</v>
      </c>
      <c r="Q17" t="s">
        <v>22</v>
      </c>
    </row>
    <row r="18" spans="2:17" ht="20.25" customHeight="1">
      <c r="B18" s="102">
        <f ca="1">TODAY()</f>
        <v>44679</v>
      </c>
      <c r="C18" s="102"/>
      <c r="D18" s="19"/>
      <c r="E18" s="19"/>
      <c r="F18" s="19"/>
      <c r="G18" s="19"/>
      <c r="H18" s="11"/>
      <c r="I18" s="12"/>
      <c r="J18" s="12"/>
      <c r="K18" s="12"/>
      <c r="L18" s="12"/>
      <c r="M18" s="12"/>
      <c r="N18" s="12"/>
      <c r="O18" s="12"/>
      <c r="P18">
        <v>14</v>
      </c>
      <c r="Q18" t="s">
        <v>23</v>
      </c>
    </row>
    <row r="19" spans="2:17" ht="12.75"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>
        <v>15</v>
      </c>
      <c r="Q19" t="s">
        <v>24</v>
      </c>
    </row>
    <row r="20" spans="2:17" ht="20.25" customHeight="1">
      <c r="B20" s="11"/>
      <c r="C20" s="11"/>
      <c r="D20" s="11"/>
      <c r="E20" s="11"/>
      <c r="F20" s="11"/>
      <c r="G20" s="11"/>
      <c r="H20" s="11"/>
      <c r="I20" s="13" t="s">
        <v>19</v>
      </c>
      <c r="J20" s="91" t="str">
        <f>+J12</f>
        <v>県短　花子</v>
      </c>
      <c r="K20" s="91"/>
      <c r="L20" s="91"/>
      <c r="M20" s="91"/>
      <c r="N20" s="20"/>
      <c r="O20" s="56"/>
      <c r="P20">
        <v>16</v>
      </c>
      <c r="Q20" t="s">
        <v>25</v>
      </c>
    </row>
    <row r="21" spans="2:17" ht="12.75"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>
        <v>17</v>
      </c>
      <c r="Q21" t="s">
        <v>26</v>
      </c>
    </row>
    <row r="22" spans="2:17" ht="12.75">
      <c r="B22" s="90" t="s">
        <v>84</v>
      </c>
      <c r="C22" s="90"/>
      <c r="D22" s="90"/>
      <c r="E22" s="90"/>
      <c r="F22" s="90"/>
      <c r="G22" s="90"/>
      <c r="H22" s="90"/>
      <c r="I22" s="12"/>
      <c r="J22" s="12"/>
      <c r="K22" s="12"/>
      <c r="L22" s="12"/>
      <c r="M22" s="12"/>
      <c r="N22" s="12"/>
      <c r="O22" s="12"/>
      <c r="P22">
        <v>18</v>
      </c>
      <c r="Q22" t="s">
        <v>45</v>
      </c>
    </row>
    <row r="23" spans="2:16" ht="12.75"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>
        <v>19</v>
      </c>
    </row>
    <row r="24" spans="2:17" ht="12.75">
      <c r="B24" s="11"/>
      <c r="C24" s="11"/>
      <c r="D24" s="11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>
        <v>20</v>
      </c>
      <c r="Q24" t="s">
        <v>28</v>
      </c>
    </row>
    <row r="25" spans="2:17" ht="20.25" customHeight="1">
      <c r="B25" s="9" t="s">
        <v>80</v>
      </c>
      <c r="D25" s="21"/>
      <c r="E25" s="21"/>
      <c r="F25" s="21"/>
      <c r="G25" s="21"/>
      <c r="H25" s="21"/>
      <c r="I25" s="21"/>
      <c r="J25" s="21"/>
      <c r="K25" s="21"/>
      <c r="L25" s="12"/>
      <c r="M25" s="12"/>
      <c r="N25" s="12"/>
      <c r="O25" s="12"/>
      <c r="P25">
        <v>21</v>
      </c>
      <c r="Q25" t="s">
        <v>29</v>
      </c>
    </row>
    <row r="26" spans="2:16" ht="20.25" customHeight="1">
      <c r="B26" s="21" t="s">
        <v>53</v>
      </c>
      <c r="C26" s="21" t="s">
        <v>79</v>
      </c>
      <c r="D26" s="23"/>
      <c r="E26" s="23"/>
      <c r="F26" s="23"/>
      <c r="G26" s="23"/>
      <c r="H26" s="22"/>
      <c r="I26" s="12"/>
      <c r="J26" s="16"/>
      <c r="K26" s="89"/>
      <c r="L26" s="89"/>
      <c r="M26" s="89"/>
      <c r="N26" s="12"/>
      <c r="O26" s="12"/>
      <c r="P26">
        <v>22</v>
      </c>
    </row>
    <row r="27" spans="2:16" ht="20.25" customHeight="1">
      <c r="B27" s="22"/>
      <c r="C27" s="23" t="s">
        <v>78</v>
      </c>
      <c r="D27" s="23"/>
      <c r="E27" s="23"/>
      <c r="F27" s="23"/>
      <c r="G27" s="23"/>
      <c r="H27" s="22"/>
      <c r="I27" s="12"/>
      <c r="J27" s="16"/>
      <c r="K27" s="89"/>
      <c r="L27" s="89"/>
      <c r="M27" s="89"/>
      <c r="N27" s="12"/>
      <c r="O27" s="12"/>
      <c r="P27">
        <v>23</v>
      </c>
    </row>
    <row r="28" spans="2:16" ht="20.25" customHeight="1">
      <c r="B28" s="22" t="s">
        <v>54</v>
      </c>
      <c r="D28" s="23"/>
      <c r="E28" s="23"/>
      <c r="F28" s="23"/>
      <c r="G28" s="23"/>
      <c r="H28" s="22"/>
      <c r="I28" s="12"/>
      <c r="J28" s="12"/>
      <c r="K28" s="12"/>
      <c r="L28" s="12"/>
      <c r="M28" s="12"/>
      <c r="N28" s="12"/>
      <c r="O28" s="12"/>
      <c r="P28">
        <v>24</v>
      </c>
    </row>
    <row r="29" spans="2:16" ht="12.75">
      <c r="B29" s="11"/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>
        <v>25</v>
      </c>
    </row>
    <row r="30" spans="2:16" ht="25.5" customHeight="1">
      <c r="B30" s="93" t="s">
        <v>31</v>
      </c>
      <c r="C30" s="82"/>
      <c r="D30" s="82"/>
      <c r="E30" s="82"/>
      <c r="F30" s="94"/>
      <c r="G30" s="81" t="s">
        <v>5</v>
      </c>
      <c r="H30" s="82"/>
      <c r="I30" s="82"/>
      <c r="J30" s="83"/>
      <c r="K30" s="84" t="s">
        <v>32</v>
      </c>
      <c r="L30" s="82"/>
      <c r="M30" s="82"/>
      <c r="N30" s="85"/>
      <c r="O30" s="57"/>
      <c r="P30">
        <v>26</v>
      </c>
    </row>
    <row r="31" spans="1:16" ht="20.25" customHeight="1">
      <c r="A31">
        <v>1</v>
      </c>
      <c r="B31" s="73">
        <v>44343</v>
      </c>
      <c r="C31" s="74"/>
      <c r="D31" s="24">
        <f>IF(B31="","",B31)</f>
        <v>44343</v>
      </c>
      <c r="E31" s="24" t="s">
        <v>38</v>
      </c>
      <c r="F31" s="25" t="s">
        <v>61</v>
      </c>
      <c r="G31" s="67" t="s">
        <v>64</v>
      </c>
      <c r="H31" s="68"/>
      <c r="I31" s="68"/>
      <c r="J31" s="69"/>
      <c r="K31" s="77" t="s">
        <v>67</v>
      </c>
      <c r="L31" s="78"/>
      <c r="M31" s="78"/>
      <c r="N31" s="26" t="str">
        <f>IF(K31="","","先生")</f>
        <v>先生</v>
      </c>
      <c r="O31" s="58"/>
      <c r="P31">
        <v>27</v>
      </c>
    </row>
    <row r="32" spans="1:17" ht="20.25" customHeight="1">
      <c r="A32">
        <v>2</v>
      </c>
      <c r="B32" s="73">
        <v>44343</v>
      </c>
      <c r="C32" s="74"/>
      <c r="D32" s="24">
        <f aca="true" t="shared" si="0" ref="D32:D47">IF(B32="","",B32)</f>
        <v>44343</v>
      </c>
      <c r="E32" s="24" t="str">
        <f>IF(B32="","","曜日")</f>
        <v>曜日</v>
      </c>
      <c r="F32" s="25" t="s">
        <v>62</v>
      </c>
      <c r="G32" s="67" t="s">
        <v>65</v>
      </c>
      <c r="H32" s="68"/>
      <c r="I32" s="68"/>
      <c r="J32" s="69"/>
      <c r="K32" s="77" t="s">
        <v>68</v>
      </c>
      <c r="L32" s="78"/>
      <c r="M32" s="78"/>
      <c r="N32" s="26" t="str">
        <f aca="true" t="shared" si="1" ref="N32:N47">IF(K32="","","先生")</f>
        <v>先生</v>
      </c>
      <c r="O32" s="58"/>
      <c r="P32">
        <v>28</v>
      </c>
      <c r="Q32" t="s">
        <v>33</v>
      </c>
    </row>
    <row r="33" spans="1:17" ht="20.25" customHeight="1">
      <c r="A33">
        <v>3</v>
      </c>
      <c r="B33" s="73">
        <v>44343</v>
      </c>
      <c r="C33" s="74"/>
      <c r="D33" s="24">
        <f t="shared" si="0"/>
        <v>44343</v>
      </c>
      <c r="E33" s="24" t="str">
        <f aca="true" t="shared" si="2" ref="E33:E47">IF(B33="","","曜日")</f>
        <v>曜日</v>
      </c>
      <c r="F33" s="25" t="s">
        <v>63</v>
      </c>
      <c r="G33" s="67" t="s">
        <v>66</v>
      </c>
      <c r="H33" s="68"/>
      <c r="I33" s="68"/>
      <c r="J33" s="69"/>
      <c r="K33" s="77" t="s">
        <v>69</v>
      </c>
      <c r="L33" s="78"/>
      <c r="M33" s="78"/>
      <c r="N33" s="26" t="str">
        <f t="shared" si="1"/>
        <v>先生</v>
      </c>
      <c r="O33" s="58"/>
      <c r="P33">
        <v>29</v>
      </c>
      <c r="Q33" t="s">
        <v>34</v>
      </c>
    </row>
    <row r="34" spans="1:17" ht="20.25" customHeight="1">
      <c r="A34">
        <v>4</v>
      </c>
      <c r="B34" s="73">
        <v>44343</v>
      </c>
      <c r="C34" s="74"/>
      <c r="D34" s="24">
        <f aca="true" t="shared" si="3" ref="D34:D37">IF(B34="","",B34)</f>
        <v>44343</v>
      </c>
      <c r="E34" s="24" t="str">
        <f aca="true" t="shared" si="4" ref="E34:E37">IF(B34="","","曜日")</f>
        <v>曜日</v>
      </c>
      <c r="F34" s="25" t="s">
        <v>36</v>
      </c>
      <c r="G34" s="67" t="s">
        <v>75</v>
      </c>
      <c r="H34" s="68"/>
      <c r="I34" s="68"/>
      <c r="J34" s="69"/>
      <c r="K34" s="77" t="s">
        <v>76</v>
      </c>
      <c r="L34" s="78"/>
      <c r="M34" s="78"/>
      <c r="N34" s="26" t="str">
        <f t="shared" si="1"/>
        <v>先生</v>
      </c>
      <c r="O34" s="58"/>
      <c r="P34">
        <v>30</v>
      </c>
      <c r="Q34" t="s">
        <v>35</v>
      </c>
    </row>
    <row r="35" spans="1:17" ht="20.25" customHeight="1">
      <c r="A35">
        <v>5</v>
      </c>
      <c r="B35" s="73"/>
      <c r="C35" s="74"/>
      <c r="D35" s="24" t="str">
        <f t="shared" si="3"/>
        <v/>
      </c>
      <c r="E35" s="24" t="str">
        <f t="shared" si="4"/>
        <v/>
      </c>
      <c r="F35" s="25"/>
      <c r="G35" s="67"/>
      <c r="H35" s="68"/>
      <c r="I35" s="68"/>
      <c r="J35" s="69"/>
      <c r="K35" s="77"/>
      <c r="L35" s="78"/>
      <c r="M35" s="78"/>
      <c r="N35" s="26" t="str">
        <f t="shared" si="1"/>
        <v/>
      </c>
      <c r="O35" s="58"/>
      <c r="P35">
        <v>31</v>
      </c>
      <c r="Q35" t="s">
        <v>36</v>
      </c>
    </row>
    <row r="36" spans="1:17" ht="20.25" customHeight="1">
      <c r="A36">
        <v>6</v>
      </c>
      <c r="B36" s="73"/>
      <c r="C36" s="74"/>
      <c r="D36" s="24" t="str">
        <f t="shared" si="3"/>
        <v/>
      </c>
      <c r="E36" s="24" t="str">
        <f t="shared" si="4"/>
        <v/>
      </c>
      <c r="F36" s="25"/>
      <c r="G36" s="67"/>
      <c r="H36" s="68"/>
      <c r="I36" s="68"/>
      <c r="J36" s="69"/>
      <c r="K36" s="77"/>
      <c r="L36" s="78"/>
      <c r="M36" s="78"/>
      <c r="N36" s="26" t="str">
        <f t="shared" si="1"/>
        <v/>
      </c>
      <c r="O36" s="58"/>
      <c r="P36">
        <v>32</v>
      </c>
      <c r="Q36" t="s">
        <v>37</v>
      </c>
    </row>
    <row r="37" spans="1:16" ht="20.25" customHeight="1">
      <c r="A37">
        <v>7</v>
      </c>
      <c r="B37" s="73"/>
      <c r="C37" s="74"/>
      <c r="D37" s="24" t="str">
        <f t="shared" si="3"/>
        <v/>
      </c>
      <c r="E37" s="24" t="str">
        <f t="shared" si="4"/>
        <v/>
      </c>
      <c r="F37" s="25"/>
      <c r="G37" s="67"/>
      <c r="H37" s="68"/>
      <c r="I37" s="68"/>
      <c r="J37" s="69"/>
      <c r="K37" s="77"/>
      <c r="L37" s="78"/>
      <c r="M37" s="78"/>
      <c r="N37" s="26" t="str">
        <f t="shared" si="1"/>
        <v/>
      </c>
      <c r="O37" s="58"/>
      <c r="P37">
        <v>33</v>
      </c>
    </row>
    <row r="38" spans="1:16" ht="20.25" customHeight="1">
      <c r="A38">
        <v>8</v>
      </c>
      <c r="B38" s="73"/>
      <c r="C38" s="74"/>
      <c r="D38" s="24" t="str">
        <f t="shared" si="0"/>
        <v/>
      </c>
      <c r="E38" s="24" t="str">
        <f t="shared" si="2"/>
        <v/>
      </c>
      <c r="F38" s="25"/>
      <c r="G38" s="67"/>
      <c r="H38" s="68"/>
      <c r="I38" s="68"/>
      <c r="J38" s="69"/>
      <c r="K38" s="77"/>
      <c r="L38" s="78"/>
      <c r="M38" s="78"/>
      <c r="N38" s="26" t="str">
        <f t="shared" si="1"/>
        <v/>
      </c>
      <c r="O38" s="58"/>
      <c r="P38">
        <v>34</v>
      </c>
    </row>
    <row r="39" spans="1:16" ht="20.25" customHeight="1">
      <c r="A39">
        <v>9</v>
      </c>
      <c r="B39" s="73"/>
      <c r="C39" s="74"/>
      <c r="D39" s="24" t="str">
        <f t="shared" si="0"/>
        <v/>
      </c>
      <c r="E39" s="24" t="str">
        <f t="shared" si="2"/>
        <v/>
      </c>
      <c r="F39" s="25"/>
      <c r="G39" s="67"/>
      <c r="H39" s="68"/>
      <c r="I39" s="68"/>
      <c r="J39" s="69"/>
      <c r="K39" s="77"/>
      <c r="L39" s="78"/>
      <c r="M39" s="78"/>
      <c r="N39" s="26" t="str">
        <f t="shared" si="1"/>
        <v/>
      </c>
      <c r="O39" s="58"/>
      <c r="P39">
        <v>35</v>
      </c>
    </row>
    <row r="40" spans="1:16" ht="20.25" customHeight="1">
      <c r="A40">
        <v>10</v>
      </c>
      <c r="B40" s="73"/>
      <c r="C40" s="74"/>
      <c r="D40" s="24" t="str">
        <f t="shared" si="0"/>
        <v/>
      </c>
      <c r="E40" s="24" t="str">
        <f t="shared" si="2"/>
        <v/>
      </c>
      <c r="F40" s="25"/>
      <c r="G40" s="67"/>
      <c r="H40" s="68"/>
      <c r="I40" s="68"/>
      <c r="J40" s="69"/>
      <c r="K40" s="77"/>
      <c r="L40" s="78"/>
      <c r="M40" s="78"/>
      <c r="N40" s="26" t="str">
        <f t="shared" si="1"/>
        <v/>
      </c>
      <c r="O40" s="58"/>
      <c r="P40">
        <v>36</v>
      </c>
    </row>
    <row r="41" spans="1:16" ht="20.25" customHeight="1">
      <c r="A41">
        <v>11</v>
      </c>
      <c r="B41" s="73"/>
      <c r="C41" s="74"/>
      <c r="D41" s="24" t="str">
        <f t="shared" si="0"/>
        <v/>
      </c>
      <c r="E41" s="24" t="str">
        <f t="shared" si="2"/>
        <v/>
      </c>
      <c r="F41" s="25"/>
      <c r="G41" s="67"/>
      <c r="H41" s="68"/>
      <c r="I41" s="68"/>
      <c r="J41" s="69"/>
      <c r="K41" s="77"/>
      <c r="L41" s="78"/>
      <c r="M41" s="78"/>
      <c r="N41" s="26" t="str">
        <f t="shared" si="1"/>
        <v/>
      </c>
      <c r="O41" s="58"/>
      <c r="P41">
        <v>37</v>
      </c>
    </row>
    <row r="42" spans="1:16" ht="20.25" customHeight="1">
      <c r="A42">
        <v>12</v>
      </c>
      <c r="B42" s="73"/>
      <c r="C42" s="74"/>
      <c r="D42" s="24" t="str">
        <f t="shared" si="0"/>
        <v/>
      </c>
      <c r="E42" s="24" t="str">
        <f t="shared" si="2"/>
        <v/>
      </c>
      <c r="F42" s="25"/>
      <c r="G42" s="67"/>
      <c r="H42" s="68"/>
      <c r="I42" s="68"/>
      <c r="J42" s="69"/>
      <c r="K42" s="77"/>
      <c r="L42" s="78"/>
      <c r="M42" s="78"/>
      <c r="N42" s="26" t="str">
        <f t="shared" si="1"/>
        <v/>
      </c>
      <c r="O42" s="58"/>
      <c r="P42">
        <v>38</v>
      </c>
    </row>
    <row r="43" spans="1:16" ht="20.25" customHeight="1">
      <c r="A43">
        <v>13</v>
      </c>
      <c r="B43" s="73"/>
      <c r="C43" s="74"/>
      <c r="D43" s="24" t="str">
        <f t="shared" si="0"/>
        <v/>
      </c>
      <c r="E43" s="24" t="str">
        <f t="shared" si="2"/>
        <v/>
      </c>
      <c r="F43" s="25"/>
      <c r="G43" s="67"/>
      <c r="H43" s="68"/>
      <c r="I43" s="68"/>
      <c r="J43" s="69"/>
      <c r="K43" s="77"/>
      <c r="L43" s="78"/>
      <c r="M43" s="78"/>
      <c r="N43" s="26" t="str">
        <f t="shared" si="1"/>
        <v/>
      </c>
      <c r="O43" s="58"/>
      <c r="P43">
        <v>39</v>
      </c>
    </row>
    <row r="44" spans="1:16" ht="20.25" customHeight="1">
      <c r="A44">
        <v>14</v>
      </c>
      <c r="B44" s="73"/>
      <c r="C44" s="74"/>
      <c r="D44" s="24" t="str">
        <f t="shared" si="0"/>
        <v/>
      </c>
      <c r="E44" s="24" t="str">
        <f t="shared" si="2"/>
        <v/>
      </c>
      <c r="F44" s="25"/>
      <c r="G44" s="67"/>
      <c r="H44" s="68"/>
      <c r="I44" s="68"/>
      <c r="J44" s="69"/>
      <c r="K44" s="77"/>
      <c r="L44" s="78"/>
      <c r="M44" s="78"/>
      <c r="N44" s="26" t="str">
        <f t="shared" si="1"/>
        <v/>
      </c>
      <c r="O44" s="58"/>
      <c r="P44">
        <v>40</v>
      </c>
    </row>
    <row r="45" spans="1:16" ht="20.25" customHeight="1">
      <c r="A45">
        <v>15</v>
      </c>
      <c r="B45" s="73"/>
      <c r="C45" s="74"/>
      <c r="D45" s="24" t="str">
        <f t="shared" si="0"/>
        <v/>
      </c>
      <c r="E45" s="24" t="str">
        <f t="shared" si="2"/>
        <v/>
      </c>
      <c r="F45" s="25"/>
      <c r="G45" s="67"/>
      <c r="H45" s="68"/>
      <c r="I45" s="68"/>
      <c r="J45" s="69"/>
      <c r="K45" s="77"/>
      <c r="L45" s="78"/>
      <c r="M45" s="78"/>
      <c r="N45" s="26" t="str">
        <f t="shared" si="1"/>
        <v/>
      </c>
      <c r="O45" s="58"/>
      <c r="P45">
        <v>41</v>
      </c>
    </row>
    <row r="46" spans="1:16" ht="20.25" customHeight="1">
      <c r="A46">
        <v>16</v>
      </c>
      <c r="B46" s="73"/>
      <c r="C46" s="74"/>
      <c r="D46" s="24" t="str">
        <f t="shared" si="0"/>
        <v/>
      </c>
      <c r="E46" s="24" t="str">
        <f t="shared" si="2"/>
        <v/>
      </c>
      <c r="F46" s="25"/>
      <c r="G46" s="67"/>
      <c r="H46" s="68"/>
      <c r="I46" s="68"/>
      <c r="J46" s="69"/>
      <c r="K46" s="77"/>
      <c r="L46" s="78"/>
      <c r="M46" s="78"/>
      <c r="N46" s="26" t="str">
        <f t="shared" si="1"/>
        <v/>
      </c>
      <c r="O46" s="58"/>
      <c r="P46">
        <v>42</v>
      </c>
    </row>
    <row r="47" spans="1:16" ht="20.25" customHeight="1">
      <c r="A47">
        <v>17</v>
      </c>
      <c r="B47" s="75"/>
      <c r="C47" s="76"/>
      <c r="D47" s="27" t="str">
        <f t="shared" si="0"/>
        <v/>
      </c>
      <c r="E47" s="27" t="str">
        <f t="shared" si="2"/>
        <v/>
      </c>
      <c r="F47" s="28"/>
      <c r="G47" s="70"/>
      <c r="H47" s="71"/>
      <c r="I47" s="71"/>
      <c r="J47" s="72"/>
      <c r="K47" s="79"/>
      <c r="L47" s="80"/>
      <c r="M47" s="80"/>
      <c r="N47" s="29" t="str">
        <f t="shared" si="1"/>
        <v/>
      </c>
      <c r="O47" s="58"/>
      <c r="P47">
        <v>43</v>
      </c>
    </row>
  </sheetData>
  <sheetProtection formatCells="0"/>
  <mergeCells count="66">
    <mergeCell ref="B2:C2"/>
    <mergeCell ref="B3:C3"/>
    <mergeCell ref="B5:N5"/>
    <mergeCell ref="B18:C18"/>
    <mergeCell ref="K43:M43"/>
    <mergeCell ref="B31:C31"/>
    <mergeCell ref="K35:M35"/>
    <mergeCell ref="K36:M36"/>
    <mergeCell ref="K37:M37"/>
    <mergeCell ref="G39:J39"/>
    <mergeCell ref="G40:J40"/>
    <mergeCell ref="G41:J41"/>
    <mergeCell ref="G42:J42"/>
    <mergeCell ref="B38:C38"/>
    <mergeCell ref="B39:C39"/>
    <mergeCell ref="K39:M39"/>
    <mergeCell ref="K44:M44"/>
    <mergeCell ref="C14:G14"/>
    <mergeCell ref="B40:C40"/>
    <mergeCell ref="B41:C41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K41:M41"/>
    <mergeCell ref="K42:M42"/>
    <mergeCell ref="G37:J37"/>
    <mergeCell ref="K40:M40"/>
    <mergeCell ref="G8:K8"/>
    <mergeCell ref="K38:M38"/>
    <mergeCell ref="K26:M26"/>
    <mergeCell ref="K27:M27"/>
    <mergeCell ref="B22:H22"/>
    <mergeCell ref="J20:M20"/>
    <mergeCell ref="J10:M10"/>
    <mergeCell ref="J12:M12"/>
    <mergeCell ref="G38:J38"/>
    <mergeCell ref="B30:F30"/>
    <mergeCell ref="G43:J43"/>
    <mergeCell ref="K45:M45"/>
    <mergeCell ref="K46:M46"/>
    <mergeCell ref="K47:M47"/>
    <mergeCell ref="G30:J30"/>
    <mergeCell ref="G31:J31"/>
    <mergeCell ref="G32:J32"/>
    <mergeCell ref="G33:J33"/>
    <mergeCell ref="G34:J34"/>
    <mergeCell ref="G35:J35"/>
    <mergeCell ref="G36:J36"/>
    <mergeCell ref="K31:M31"/>
    <mergeCell ref="K30:N30"/>
    <mergeCell ref="K32:M32"/>
    <mergeCell ref="K33:M33"/>
    <mergeCell ref="K34:M34"/>
    <mergeCell ref="G44:J44"/>
    <mergeCell ref="G45:J45"/>
    <mergeCell ref="G46:J46"/>
    <mergeCell ref="G47:J47"/>
    <mergeCell ref="B45:C45"/>
    <mergeCell ref="B46:C46"/>
    <mergeCell ref="B47:C47"/>
  </mergeCells>
  <dataValidations count="6">
    <dataValidation type="list" allowBlank="1" showInputMessage="1" showErrorMessage="1" sqref="L8">
      <formula1>$Q$12:$Q$14</formula1>
    </dataValidation>
    <dataValidation type="list" allowBlank="1" showInputMessage="1" showErrorMessage="1" sqref="B15">
      <formula1>$Q$24:$Q$25</formula1>
    </dataValidation>
    <dataValidation type="list" allowBlank="1" showInputMessage="1" showErrorMessage="1" sqref="F31:F47">
      <formula1>$Q$32:$Q$36</formula1>
    </dataValidation>
    <dataValidation type="list" allowBlank="1" showInputMessage="1" showErrorMessage="1" sqref="D8:E8 G8">
      <formula1>$Q$5:$Q$11</formula1>
    </dataValidation>
    <dataValidation allowBlank="1" showInputMessage="1" showErrorMessage="1" sqref="J10:M10 I14 K14 B31:C47"/>
    <dataValidation allowBlank="1" showInputMessage="1" showErrorMessage="1" sqref="J12:M12 K26:M27 G31:M47"/>
  </dataValidation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2"/>
  <ignoredErrors>
    <ignoredError sqref="M14 J20 M8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+'欠席届'!$B$45</f>
        <v>0</v>
      </c>
      <c r="C15" s="135"/>
      <c r="D15" s="6" t="str">
        <f>'欠席届'!$E$45&amp;'欠席届'!$F$45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+'欠席届'!$K$45</f>
        <v>0</v>
      </c>
      <c r="B19" s="5" t="s">
        <v>4</v>
      </c>
      <c r="C19" s="134">
        <f>+'欠席届'!$G$45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+'欠席届'!$B$46</f>
        <v>0</v>
      </c>
      <c r="C37" s="135"/>
      <c r="D37" s="6" t="str">
        <f>'欠席届'!$E$46&amp;'欠席届'!$F$46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+'欠席届'!$K$46</f>
        <v>0</v>
      </c>
      <c r="B41" s="5" t="s">
        <v>4</v>
      </c>
      <c r="C41" s="134">
        <f>+'欠席届'!$G$46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+'欠席届'!$B$47</f>
        <v>0</v>
      </c>
      <c r="C15" s="135"/>
      <c r="D15" s="6" t="str">
        <f>'欠席届'!$E$47&amp;'欠席届'!$F$47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+'欠席届'!$K$47</f>
        <v>0</v>
      </c>
      <c r="B19" s="5" t="s">
        <v>4</v>
      </c>
      <c r="C19" s="134">
        <f>+'欠席届'!$G$47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+'欠席届'!$B$48</f>
        <v>0</v>
      </c>
      <c r="C37" s="135"/>
      <c r="D37" s="6" t="str">
        <f>'欠席届'!$E$48&amp;'欠席届'!$F$48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+'欠席届'!$K$48</f>
        <v>0</v>
      </c>
      <c r="B41" s="5" t="s">
        <v>4</v>
      </c>
      <c r="C41" s="134">
        <f>+'欠席届'!$G$48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3"/>
  <sheetViews>
    <sheetView showGridLines="0" showZeros="0" workbookViewId="0" topLeftCell="A1">
      <selection activeCell="A12" sqref="A12:D12"/>
    </sheetView>
  </sheetViews>
  <sheetFormatPr defaultColWidth="9.00390625" defaultRowHeight="15"/>
  <cols>
    <col min="1" max="1" width="11.140625" style="10" customWidth="1"/>
    <col min="2" max="2" width="7.57421875" style="10" customWidth="1"/>
    <col min="3" max="3" width="5.421875" style="10" customWidth="1"/>
    <col min="4" max="4" width="5.00390625" style="10" customWidth="1"/>
    <col min="5" max="5" width="5.28125" style="10" customWidth="1"/>
    <col min="6" max="6" width="6.8515625" style="10" customWidth="1"/>
    <col min="7" max="7" width="6.7109375" style="10" customWidth="1"/>
    <col min="8" max="8" width="10.28125" style="10" customWidth="1"/>
    <col min="9" max="9" width="4.8515625" style="10" customWidth="1"/>
    <col min="10" max="10" width="10.28125" style="10" customWidth="1"/>
    <col min="11" max="11" width="5.00390625" style="10" bestFit="1" customWidth="1"/>
    <col min="12" max="12" width="5.57421875" style="10" customWidth="1"/>
    <col min="13" max="13" width="5.00390625" style="10" bestFit="1" customWidth="1"/>
    <col min="14" max="14" width="9.00390625" style="9" customWidth="1"/>
    <col min="15" max="15" width="9.00390625" style="9" hidden="1" customWidth="1"/>
    <col min="16" max="16384" width="9.00390625" style="9" customWidth="1"/>
  </cols>
  <sheetData>
    <row r="1" spans="1:15" ht="22.5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O1" s="9" t="s">
        <v>12</v>
      </c>
    </row>
    <row r="2" spans="1:15" ht="12.75">
      <c r="A2" s="30"/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O2" s="9" t="s">
        <v>11</v>
      </c>
    </row>
    <row r="3" spans="1:15" ht="12.75">
      <c r="A3" s="30"/>
      <c r="B3" s="30"/>
      <c r="C3" s="30"/>
      <c r="D3" s="30"/>
      <c r="E3" s="30"/>
      <c r="K3" s="31"/>
      <c r="L3" s="31"/>
      <c r="M3" s="31"/>
      <c r="O3" s="9" t="s">
        <v>10</v>
      </c>
    </row>
    <row r="4" spans="1:15" ht="20.25" customHeight="1">
      <c r="A4" s="32"/>
      <c r="C4" s="14"/>
      <c r="D4" s="14"/>
      <c r="F4" s="119" t="s">
        <v>71</v>
      </c>
      <c r="G4" s="119"/>
      <c r="H4" s="119"/>
      <c r="I4" s="119"/>
      <c r="J4" s="119"/>
      <c r="K4" s="42" t="s">
        <v>72</v>
      </c>
      <c r="L4" s="42" t="str">
        <f>RIGHT(I6,2)</f>
        <v>99</v>
      </c>
      <c r="M4" s="31" t="s">
        <v>6</v>
      </c>
      <c r="O4" s="9" t="s">
        <v>9</v>
      </c>
    </row>
    <row r="5" spans="1:15" ht="12.75">
      <c r="A5" s="30"/>
      <c r="B5" s="30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O5" s="9" t="s">
        <v>8</v>
      </c>
    </row>
    <row r="6" spans="1:15" ht="20.25" customHeight="1">
      <c r="A6" s="31"/>
      <c r="B6" s="30"/>
      <c r="C6" s="30"/>
      <c r="D6" s="30"/>
      <c r="E6" s="30"/>
      <c r="F6" s="30"/>
      <c r="G6" s="30"/>
      <c r="H6" s="32" t="s">
        <v>47</v>
      </c>
      <c r="I6" s="129">
        <f>+'欠席届'!J10</f>
        <v>18199</v>
      </c>
      <c r="J6" s="129"/>
      <c r="K6" s="129"/>
      <c r="L6" s="129"/>
      <c r="M6" s="15"/>
      <c r="O6" s="9" t="s">
        <v>7</v>
      </c>
    </row>
    <row r="7" spans="1:15" ht="12.75">
      <c r="A7" s="30"/>
      <c r="B7" s="30"/>
      <c r="C7" s="30"/>
      <c r="D7" s="30"/>
      <c r="E7" s="30"/>
      <c r="F7" s="30"/>
      <c r="G7" s="30"/>
      <c r="H7" s="33"/>
      <c r="I7" s="33"/>
      <c r="J7" s="31"/>
      <c r="K7" s="31"/>
      <c r="L7" s="31"/>
      <c r="M7" s="31"/>
      <c r="O7" s="9" t="s">
        <v>16</v>
      </c>
    </row>
    <row r="8" spans="1:15" ht="24.75" customHeight="1">
      <c r="A8" s="31"/>
      <c r="B8" s="30"/>
      <c r="C8" s="30"/>
      <c r="D8" s="30"/>
      <c r="E8" s="30"/>
      <c r="F8" s="30"/>
      <c r="G8" s="30"/>
      <c r="H8" s="32" t="s">
        <v>55</v>
      </c>
      <c r="I8" s="129" t="str">
        <f>+'欠席届'!J12</f>
        <v>県短　花子</v>
      </c>
      <c r="J8" s="129"/>
      <c r="K8" s="129"/>
      <c r="L8" s="129"/>
      <c r="M8" s="15"/>
      <c r="O8" s="9" t="s">
        <v>13</v>
      </c>
    </row>
    <row r="9" spans="1:15" ht="12.75">
      <c r="A9" s="30"/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  <c r="O9" s="9" t="s">
        <v>14</v>
      </c>
    </row>
    <row r="10" spans="1:15" ht="20.25" customHeight="1">
      <c r="A10" s="34" t="s">
        <v>56</v>
      </c>
      <c r="B10" s="130">
        <f>+'欠席届'!C14</f>
        <v>0</v>
      </c>
      <c r="C10" s="130"/>
      <c r="D10" s="130"/>
      <c r="E10" s="130"/>
      <c r="F10" s="130"/>
      <c r="G10" s="34" t="s">
        <v>57</v>
      </c>
      <c r="H10" s="43">
        <f>+'欠席届'!I14</f>
        <v>43217</v>
      </c>
      <c r="I10" s="31" t="s">
        <v>58</v>
      </c>
      <c r="J10" s="44">
        <f>+'欠席届'!K14</f>
        <v>43217</v>
      </c>
      <c r="K10" s="34" t="s">
        <v>59</v>
      </c>
      <c r="L10" s="45">
        <f>J10-H10+1</f>
        <v>1</v>
      </c>
      <c r="M10" s="34" t="s">
        <v>17</v>
      </c>
      <c r="O10" s="9" t="s">
        <v>15</v>
      </c>
    </row>
    <row r="11" spans="1:15" ht="20.25" customHeight="1">
      <c r="A11" s="34" t="s">
        <v>83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O11" s="9" t="s">
        <v>20</v>
      </c>
    </row>
    <row r="12" spans="1:15" ht="12.75">
      <c r="A12" s="30"/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  <c r="O12" s="9" t="s">
        <v>21</v>
      </c>
    </row>
    <row r="13" spans="1:15" ht="12.75">
      <c r="A13" s="30"/>
      <c r="B13" s="30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O13" s="9" t="s">
        <v>22</v>
      </c>
    </row>
    <row r="14" spans="1:15" ht="20.25" customHeight="1">
      <c r="A14" s="127">
        <f>+'欠席届'!B18</f>
        <v>44679</v>
      </c>
      <c r="B14" s="127"/>
      <c r="C14" s="35"/>
      <c r="D14" s="35"/>
      <c r="E14" s="35"/>
      <c r="F14" s="35"/>
      <c r="G14" s="30"/>
      <c r="H14" s="31"/>
      <c r="I14" s="31"/>
      <c r="J14" s="31"/>
      <c r="K14" s="31"/>
      <c r="L14" s="31"/>
      <c r="M14" s="31"/>
      <c r="O14" s="9" t="s">
        <v>23</v>
      </c>
    </row>
    <row r="15" spans="1:15" ht="12.75">
      <c r="A15" s="30"/>
      <c r="B15" s="30"/>
      <c r="C15" s="30"/>
      <c r="D15" s="30"/>
      <c r="E15" s="30"/>
      <c r="F15" s="30"/>
      <c r="G15" s="30"/>
      <c r="H15" s="31"/>
      <c r="I15" s="31"/>
      <c r="J15" s="31"/>
      <c r="K15" s="31"/>
      <c r="L15" s="31"/>
      <c r="M15" s="31"/>
      <c r="O15" s="9" t="s">
        <v>24</v>
      </c>
    </row>
    <row r="16" spans="1:15" ht="20.25" customHeight="1">
      <c r="A16" s="30"/>
      <c r="B16" s="30"/>
      <c r="C16" s="30"/>
      <c r="D16" s="30"/>
      <c r="E16" s="30"/>
      <c r="F16" s="30"/>
      <c r="G16" s="30"/>
      <c r="H16" s="32" t="s">
        <v>19</v>
      </c>
      <c r="I16" s="117" t="str">
        <f>+I8</f>
        <v>県短　花子</v>
      </c>
      <c r="J16" s="117"/>
      <c r="K16" s="117"/>
      <c r="L16" s="117"/>
      <c r="M16" s="36" t="s">
        <v>18</v>
      </c>
      <c r="O16" s="9" t="s">
        <v>25</v>
      </c>
    </row>
    <row r="17" spans="1:15" ht="12.75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1"/>
      <c r="O17" s="9" t="s">
        <v>26</v>
      </c>
    </row>
    <row r="18" spans="1:13" ht="12.75">
      <c r="A18" s="118" t="s">
        <v>30</v>
      </c>
      <c r="B18" s="118"/>
      <c r="C18" s="118"/>
      <c r="D18" s="118"/>
      <c r="E18" s="118"/>
      <c r="F18" s="118"/>
      <c r="G18" s="118"/>
      <c r="H18" s="31"/>
      <c r="I18" s="31"/>
      <c r="J18" s="31"/>
      <c r="K18" s="31"/>
      <c r="L18" s="31"/>
      <c r="M18" s="31"/>
    </row>
    <row r="19" spans="1:15" ht="12.75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1"/>
      <c r="O19" s="9" t="s">
        <v>28</v>
      </c>
    </row>
    <row r="20" spans="1:15" ht="12.75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O20" s="9" t="s">
        <v>29</v>
      </c>
    </row>
    <row r="21" spans="1:13" ht="20.25" customHeight="1">
      <c r="A21" s="9" t="s">
        <v>80</v>
      </c>
      <c r="B21" s="9"/>
      <c r="C21" s="21"/>
      <c r="D21" s="21"/>
      <c r="E21" s="21"/>
      <c r="F21" s="21"/>
      <c r="G21" s="37"/>
      <c r="H21" s="37"/>
      <c r="I21" s="37"/>
      <c r="J21" s="37"/>
      <c r="K21" s="31"/>
      <c r="L21" s="31"/>
      <c r="M21" s="31"/>
    </row>
    <row r="22" spans="1:13" ht="20.25" customHeight="1">
      <c r="A22" s="21" t="s">
        <v>53</v>
      </c>
      <c r="B22" s="21" t="s">
        <v>79</v>
      </c>
      <c r="C22" s="23"/>
      <c r="D22" s="23"/>
      <c r="E22" s="23"/>
      <c r="F22" s="23"/>
      <c r="G22" s="38"/>
      <c r="H22" s="31"/>
      <c r="I22" s="33"/>
      <c r="J22" s="119"/>
      <c r="K22" s="119"/>
      <c r="L22" s="119"/>
      <c r="M22" s="31"/>
    </row>
    <row r="23" spans="1:13" ht="20.25" customHeight="1">
      <c r="A23" s="22"/>
      <c r="B23" s="23" t="s">
        <v>78</v>
      </c>
      <c r="C23" s="23"/>
      <c r="D23" s="23"/>
      <c r="E23" s="23"/>
      <c r="F23" s="23"/>
      <c r="G23" s="38"/>
      <c r="H23" s="31"/>
      <c r="I23" s="33"/>
      <c r="J23" s="119"/>
      <c r="K23" s="119"/>
      <c r="L23" s="119"/>
      <c r="M23" s="31"/>
    </row>
    <row r="24" spans="1:13" ht="20.25" customHeight="1">
      <c r="A24" s="38" t="s">
        <v>60</v>
      </c>
      <c r="B24" s="39"/>
      <c r="C24" s="39"/>
      <c r="D24" s="39"/>
      <c r="E24" s="39"/>
      <c r="F24" s="39"/>
      <c r="G24" s="38"/>
      <c r="H24" s="31"/>
      <c r="I24" s="31"/>
      <c r="J24" s="31"/>
      <c r="K24" s="31"/>
      <c r="L24" s="31"/>
      <c r="M24" s="31"/>
    </row>
    <row r="25" spans="1:13" ht="12.75">
      <c r="A25" s="30"/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1"/>
    </row>
    <row r="26" spans="1:13" ht="25.5" customHeight="1">
      <c r="A26" s="120" t="s">
        <v>31</v>
      </c>
      <c r="B26" s="121"/>
      <c r="C26" s="121"/>
      <c r="D26" s="121"/>
      <c r="E26" s="122"/>
      <c r="F26" s="123" t="s">
        <v>5</v>
      </c>
      <c r="G26" s="121"/>
      <c r="H26" s="121"/>
      <c r="I26" s="124"/>
      <c r="J26" s="125" t="s">
        <v>32</v>
      </c>
      <c r="K26" s="121"/>
      <c r="L26" s="121"/>
      <c r="M26" s="126"/>
    </row>
    <row r="27" spans="1:15" ht="20.25" customHeight="1">
      <c r="A27" s="110">
        <f>+'欠席届'!B31</f>
        <v>44343</v>
      </c>
      <c r="B27" s="111"/>
      <c r="C27" s="46">
        <f>IF(A27="","",A27)</f>
        <v>44343</v>
      </c>
      <c r="D27" s="46" t="str">
        <f>+'欠席届'!E31</f>
        <v>曜日</v>
      </c>
      <c r="E27" s="47" t="str">
        <f>+'欠席届'!F31</f>
        <v>１限</v>
      </c>
      <c r="F27" s="112" t="str">
        <f>+'欠席届'!G31</f>
        <v>日本語学概論</v>
      </c>
      <c r="G27" s="113"/>
      <c r="H27" s="113"/>
      <c r="I27" s="114"/>
      <c r="J27" s="115" t="str">
        <f>+'欠席届'!K31</f>
        <v>望月</v>
      </c>
      <c r="K27" s="116"/>
      <c r="L27" s="116"/>
      <c r="M27" s="40" t="str">
        <f>+'欠席届'!N31</f>
        <v>先生</v>
      </c>
      <c r="O27" s="9" t="s">
        <v>33</v>
      </c>
    </row>
    <row r="28" spans="1:15" ht="20.25" customHeight="1">
      <c r="A28" s="110">
        <f>+'欠席届'!B32</f>
        <v>44343</v>
      </c>
      <c r="B28" s="111"/>
      <c r="C28" s="46">
        <f aca="true" t="shared" si="0" ref="C28:C43">IF(A28="","",A28)</f>
        <v>44343</v>
      </c>
      <c r="D28" s="46" t="str">
        <f>+'欠席届'!E32</f>
        <v>曜日</v>
      </c>
      <c r="E28" s="47" t="str">
        <f>+'欠席届'!F32</f>
        <v>２限</v>
      </c>
      <c r="F28" s="112" t="str">
        <f>+'欠席届'!G32</f>
        <v>日本文学講読４</v>
      </c>
      <c r="G28" s="113"/>
      <c r="H28" s="113"/>
      <c r="I28" s="114"/>
      <c r="J28" s="115" t="str">
        <f>+'欠席届'!K32</f>
        <v>丹羽謙治</v>
      </c>
      <c r="K28" s="116"/>
      <c r="L28" s="116"/>
      <c r="M28" s="40" t="str">
        <f>+'欠席届'!N32</f>
        <v>先生</v>
      </c>
      <c r="O28" s="9" t="s">
        <v>34</v>
      </c>
    </row>
    <row r="29" spans="1:15" ht="20.25" customHeight="1">
      <c r="A29" s="110">
        <f>+'欠席届'!B33</f>
        <v>44343</v>
      </c>
      <c r="B29" s="111"/>
      <c r="C29" s="46">
        <f t="shared" si="0"/>
        <v>44343</v>
      </c>
      <c r="D29" s="46" t="str">
        <f>+'欠席届'!E33</f>
        <v>曜日</v>
      </c>
      <c r="E29" s="47" t="str">
        <f>+'欠席届'!F33</f>
        <v>３限</v>
      </c>
      <c r="F29" s="112" t="str">
        <f>+'欠席届'!G33</f>
        <v>中国文学講読１</v>
      </c>
      <c r="G29" s="113"/>
      <c r="H29" s="113"/>
      <c r="I29" s="114"/>
      <c r="J29" s="115" t="str">
        <f>+'欠席届'!K33</f>
        <v>土肥</v>
      </c>
      <c r="K29" s="116"/>
      <c r="L29" s="116"/>
      <c r="M29" s="40" t="str">
        <f>+'欠席届'!N33</f>
        <v>先生</v>
      </c>
      <c r="O29" s="9" t="s">
        <v>35</v>
      </c>
    </row>
    <row r="30" spans="1:15" ht="20.25" customHeight="1">
      <c r="A30" s="110">
        <f>+'欠席届'!B34</f>
        <v>44343</v>
      </c>
      <c r="B30" s="111"/>
      <c r="C30" s="46">
        <f t="shared" si="0"/>
        <v>44343</v>
      </c>
      <c r="D30" s="46" t="str">
        <f>+'欠席届'!E34</f>
        <v>曜日</v>
      </c>
      <c r="E30" s="47" t="str">
        <f>+'欠席届'!F34</f>
        <v>４限</v>
      </c>
      <c r="F30" s="112" t="str">
        <f>+'欠席届'!G34</f>
        <v>産業心理学</v>
      </c>
      <c r="G30" s="113"/>
      <c r="H30" s="113"/>
      <c r="I30" s="114"/>
      <c r="J30" s="115" t="str">
        <f>+'欠席届'!K34</f>
        <v>岡村俊彦</v>
      </c>
      <c r="K30" s="116"/>
      <c r="L30" s="116"/>
      <c r="M30" s="40" t="str">
        <f>+'欠席届'!N34</f>
        <v>先生</v>
      </c>
      <c r="O30" s="9" t="s">
        <v>36</v>
      </c>
    </row>
    <row r="31" spans="1:15" ht="20.25" customHeight="1">
      <c r="A31" s="110">
        <f>+'欠席届'!B35</f>
        <v>0</v>
      </c>
      <c r="B31" s="111"/>
      <c r="C31" s="46">
        <f t="shared" si="0"/>
        <v>0</v>
      </c>
      <c r="D31" s="46" t="str">
        <f>+'欠席届'!E35</f>
        <v/>
      </c>
      <c r="E31" s="47">
        <f>+'欠席届'!F35</f>
        <v>0</v>
      </c>
      <c r="F31" s="112">
        <f>+'欠席届'!G35</f>
        <v>0</v>
      </c>
      <c r="G31" s="113"/>
      <c r="H31" s="113"/>
      <c r="I31" s="114"/>
      <c r="J31" s="115">
        <f>+'欠席届'!K35</f>
        <v>0</v>
      </c>
      <c r="K31" s="116"/>
      <c r="L31" s="116"/>
      <c r="M31" s="40" t="str">
        <f>+'欠席届'!N35</f>
        <v/>
      </c>
      <c r="O31" s="9" t="s">
        <v>37</v>
      </c>
    </row>
    <row r="32" spans="1:13" ht="20.25" customHeight="1">
      <c r="A32" s="110">
        <f>+'欠席届'!B36</f>
        <v>0</v>
      </c>
      <c r="B32" s="111"/>
      <c r="C32" s="46">
        <f t="shared" si="0"/>
        <v>0</v>
      </c>
      <c r="D32" s="46" t="str">
        <f>+'欠席届'!E36</f>
        <v/>
      </c>
      <c r="E32" s="47">
        <f>+'欠席届'!F36</f>
        <v>0</v>
      </c>
      <c r="F32" s="112">
        <f>+'欠席届'!G36</f>
        <v>0</v>
      </c>
      <c r="G32" s="113"/>
      <c r="H32" s="113"/>
      <c r="I32" s="114"/>
      <c r="J32" s="115">
        <f>+'欠席届'!K36</f>
        <v>0</v>
      </c>
      <c r="K32" s="116"/>
      <c r="L32" s="116"/>
      <c r="M32" s="40" t="str">
        <f>+'欠席届'!N36</f>
        <v/>
      </c>
    </row>
    <row r="33" spans="1:13" ht="20.25" customHeight="1">
      <c r="A33" s="110">
        <f>+'欠席届'!B37</f>
        <v>0</v>
      </c>
      <c r="B33" s="111"/>
      <c r="C33" s="46">
        <f t="shared" si="0"/>
        <v>0</v>
      </c>
      <c r="D33" s="46" t="str">
        <f>+'欠席届'!E37</f>
        <v/>
      </c>
      <c r="E33" s="47">
        <f>+'欠席届'!F37</f>
        <v>0</v>
      </c>
      <c r="F33" s="112">
        <f>+'欠席届'!G37</f>
        <v>0</v>
      </c>
      <c r="G33" s="113"/>
      <c r="H33" s="113"/>
      <c r="I33" s="114"/>
      <c r="J33" s="115">
        <f>+'欠席届'!K37</f>
        <v>0</v>
      </c>
      <c r="K33" s="116"/>
      <c r="L33" s="116"/>
      <c r="M33" s="40" t="str">
        <f>+'欠席届'!N37</f>
        <v/>
      </c>
    </row>
    <row r="34" spans="1:13" ht="20.25" customHeight="1">
      <c r="A34" s="110">
        <f>+'欠席届'!B38</f>
        <v>0</v>
      </c>
      <c r="B34" s="111"/>
      <c r="C34" s="46">
        <f t="shared" si="0"/>
        <v>0</v>
      </c>
      <c r="D34" s="46" t="str">
        <f>+'欠席届'!E38</f>
        <v/>
      </c>
      <c r="E34" s="47">
        <f>+'欠席届'!F38</f>
        <v>0</v>
      </c>
      <c r="F34" s="112">
        <f>+'欠席届'!G38</f>
        <v>0</v>
      </c>
      <c r="G34" s="113"/>
      <c r="H34" s="113"/>
      <c r="I34" s="114"/>
      <c r="J34" s="115">
        <f>+'欠席届'!K38</f>
        <v>0</v>
      </c>
      <c r="K34" s="116"/>
      <c r="L34" s="116"/>
      <c r="M34" s="40" t="str">
        <f>+'欠席届'!N38</f>
        <v/>
      </c>
    </row>
    <row r="35" spans="1:13" ht="20.25" customHeight="1">
      <c r="A35" s="110">
        <f>+'欠席届'!B39</f>
        <v>0</v>
      </c>
      <c r="B35" s="111"/>
      <c r="C35" s="46">
        <f t="shared" si="0"/>
        <v>0</v>
      </c>
      <c r="D35" s="46" t="str">
        <f>+'欠席届'!E39</f>
        <v/>
      </c>
      <c r="E35" s="47">
        <f>+'欠席届'!F39</f>
        <v>0</v>
      </c>
      <c r="F35" s="112">
        <f>+'欠席届'!G39</f>
        <v>0</v>
      </c>
      <c r="G35" s="113"/>
      <c r="H35" s="113"/>
      <c r="I35" s="114"/>
      <c r="J35" s="115">
        <f>+'欠席届'!K39</f>
        <v>0</v>
      </c>
      <c r="K35" s="116"/>
      <c r="L35" s="116"/>
      <c r="M35" s="40" t="str">
        <f>+'欠席届'!N39</f>
        <v/>
      </c>
    </row>
    <row r="36" spans="1:13" ht="20.25" customHeight="1">
      <c r="A36" s="110">
        <f>+'欠席届'!B40</f>
        <v>0</v>
      </c>
      <c r="B36" s="111"/>
      <c r="C36" s="46">
        <f t="shared" si="0"/>
        <v>0</v>
      </c>
      <c r="D36" s="46" t="str">
        <f>+'欠席届'!E40</f>
        <v/>
      </c>
      <c r="E36" s="47">
        <f>+'欠席届'!F40</f>
        <v>0</v>
      </c>
      <c r="F36" s="112">
        <f>+'欠席届'!G40</f>
        <v>0</v>
      </c>
      <c r="G36" s="113"/>
      <c r="H36" s="113"/>
      <c r="I36" s="114"/>
      <c r="J36" s="115">
        <f>+'欠席届'!K40</f>
        <v>0</v>
      </c>
      <c r="K36" s="116"/>
      <c r="L36" s="116"/>
      <c r="M36" s="40" t="str">
        <f>+'欠席届'!N40</f>
        <v/>
      </c>
    </row>
    <row r="37" spans="1:13" ht="20.25" customHeight="1">
      <c r="A37" s="110">
        <f>+'欠席届'!B41</f>
        <v>0</v>
      </c>
      <c r="B37" s="111"/>
      <c r="C37" s="46">
        <f t="shared" si="0"/>
        <v>0</v>
      </c>
      <c r="D37" s="46" t="str">
        <f>+'欠席届'!E41</f>
        <v/>
      </c>
      <c r="E37" s="47">
        <f>+'欠席届'!F41</f>
        <v>0</v>
      </c>
      <c r="F37" s="112">
        <f>+'欠席届'!G41</f>
        <v>0</v>
      </c>
      <c r="G37" s="113"/>
      <c r="H37" s="113"/>
      <c r="I37" s="114"/>
      <c r="J37" s="115">
        <f>+'欠席届'!K41</f>
        <v>0</v>
      </c>
      <c r="K37" s="116"/>
      <c r="L37" s="116"/>
      <c r="M37" s="40" t="str">
        <f>+'欠席届'!N41</f>
        <v/>
      </c>
    </row>
    <row r="38" spans="1:13" ht="20.25" customHeight="1">
      <c r="A38" s="110">
        <f>+'欠席届'!B42</f>
        <v>0</v>
      </c>
      <c r="B38" s="111"/>
      <c r="C38" s="46">
        <f t="shared" si="0"/>
        <v>0</v>
      </c>
      <c r="D38" s="46" t="str">
        <f>+'欠席届'!E42</f>
        <v/>
      </c>
      <c r="E38" s="47">
        <f>+'欠席届'!F42</f>
        <v>0</v>
      </c>
      <c r="F38" s="112">
        <f>+'欠席届'!G42</f>
        <v>0</v>
      </c>
      <c r="G38" s="113"/>
      <c r="H38" s="113"/>
      <c r="I38" s="114"/>
      <c r="J38" s="115">
        <f>+'欠席届'!K42</f>
        <v>0</v>
      </c>
      <c r="K38" s="116"/>
      <c r="L38" s="116"/>
      <c r="M38" s="40" t="str">
        <f>+'欠席届'!N42</f>
        <v/>
      </c>
    </row>
    <row r="39" spans="1:13" ht="20.25" customHeight="1">
      <c r="A39" s="110">
        <f>+'欠席届'!B43</f>
        <v>0</v>
      </c>
      <c r="B39" s="111"/>
      <c r="C39" s="46">
        <f t="shared" si="0"/>
        <v>0</v>
      </c>
      <c r="D39" s="46" t="str">
        <f>+'欠席届'!E43</f>
        <v/>
      </c>
      <c r="E39" s="47">
        <f>+'欠席届'!F43</f>
        <v>0</v>
      </c>
      <c r="F39" s="112">
        <f>+'欠席届'!G43</f>
        <v>0</v>
      </c>
      <c r="G39" s="113"/>
      <c r="H39" s="113"/>
      <c r="I39" s="114"/>
      <c r="J39" s="115">
        <f>+'欠席届'!K43</f>
        <v>0</v>
      </c>
      <c r="K39" s="116"/>
      <c r="L39" s="116"/>
      <c r="M39" s="40" t="str">
        <f>+'欠席届'!N43</f>
        <v/>
      </c>
    </row>
    <row r="40" spans="1:13" ht="20.25" customHeight="1">
      <c r="A40" s="110">
        <f>+'欠席届'!B44</f>
        <v>0</v>
      </c>
      <c r="B40" s="111"/>
      <c r="C40" s="46">
        <f t="shared" si="0"/>
        <v>0</v>
      </c>
      <c r="D40" s="46" t="str">
        <f>+'欠席届'!E44</f>
        <v/>
      </c>
      <c r="E40" s="47">
        <f>+'欠席届'!F44</f>
        <v>0</v>
      </c>
      <c r="F40" s="112">
        <f>+'欠席届'!G44</f>
        <v>0</v>
      </c>
      <c r="G40" s="113"/>
      <c r="H40" s="113"/>
      <c r="I40" s="114"/>
      <c r="J40" s="115">
        <f>+'欠席届'!K44</f>
        <v>0</v>
      </c>
      <c r="K40" s="116"/>
      <c r="L40" s="116"/>
      <c r="M40" s="40" t="str">
        <f>+'欠席届'!N44</f>
        <v/>
      </c>
    </row>
    <row r="41" spans="1:13" ht="20.25" customHeight="1">
      <c r="A41" s="110">
        <f>+'欠席届'!B45</f>
        <v>0</v>
      </c>
      <c r="B41" s="111"/>
      <c r="C41" s="46">
        <f t="shared" si="0"/>
        <v>0</v>
      </c>
      <c r="D41" s="46" t="str">
        <f>+'欠席届'!E45</f>
        <v/>
      </c>
      <c r="E41" s="47">
        <f>+'欠席届'!F45</f>
        <v>0</v>
      </c>
      <c r="F41" s="112">
        <f>+'欠席届'!G45</f>
        <v>0</v>
      </c>
      <c r="G41" s="113"/>
      <c r="H41" s="113"/>
      <c r="I41" s="114"/>
      <c r="J41" s="115">
        <f>+'欠席届'!K45</f>
        <v>0</v>
      </c>
      <c r="K41" s="116"/>
      <c r="L41" s="116"/>
      <c r="M41" s="40" t="str">
        <f>+'欠席届'!N45</f>
        <v/>
      </c>
    </row>
    <row r="42" spans="1:13" ht="20.25" customHeight="1">
      <c r="A42" s="110">
        <f>+'欠席届'!B46</f>
        <v>0</v>
      </c>
      <c r="B42" s="111"/>
      <c r="C42" s="46">
        <f t="shared" si="0"/>
        <v>0</v>
      </c>
      <c r="D42" s="46" t="str">
        <f>+'欠席届'!E46</f>
        <v/>
      </c>
      <c r="E42" s="47">
        <f>+'欠席届'!F46</f>
        <v>0</v>
      </c>
      <c r="F42" s="112">
        <f>+'欠席届'!G46</f>
        <v>0</v>
      </c>
      <c r="G42" s="113"/>
      <c r="H42" s="113"/>
      <c r="I42" s="114"/>
      <c r="J42" s="115">
        <f>+'欠席届'!K46</f>
        <v>0</v>
      </c>
      <c r="K42" s="116"/>
      <c r="L42" s="116"/>
      <c r="M42" s="40" t="str">
        <f>+'欠席届'!N46</f>
        <v/>
      </c>
    </row>
    <row r="43" spans="1:13" ht="20.25" customHeight="1">
      <c r="A43" s="103">
        <f>+'欠席届'!B47</f>
        <v>0</v>
      </c>
      <c r="B43" s="104"/>
      <c r="C43" s="48">
        <f t="shared" si="0"/>
        <v>0</v>
      </c>
      <c r="D43" s="48" t="str">
        <f>+'欠席届'!E47</f>
        <v/>
      </c>
      <c r="E43" s="49">
        <f>+'欠席届'!F47</f>
        <v>0</v>
      </c>
      <c r="F43" s="105">
        <f>+'欠席届'!G47</f>
        <v>0</v>
      </c>
      <c r="G43" s="106"/>
      <c r="H43" s="106"/>
      <c r="I43" s="107"/>
      <c r="J43" s="108">
        <f>+'欠席届'!K47</f>
        <v>0</v>
      </c>
      <c r="K43" s="109"/>
      <c r="L43" s="109"/>
      <c r="M43" s="41" t="str">
        <f>+'欠席届'!N47</f>
        <v/>
      </c>
    </row>
  </sheetData>
  <mergeCells count="64">
    <mergeCell ref="A14:B14"/>
    <mergeCell ref="A1:M1"/>
    <mergeCell ref="F4:J4"/>
    <mergeCell ref="I6:L6"/>
    <mergeCell ref="I8:L8"/>
    <mergeCell ref="B10:F10"/>
    <mergeCell ref="I16:L16"/>
    <mergeCell ref="A18:G18"/>
    <mergeCell ref="J22:L22"/>
    <mergeCell ref="J23:L23"/>
    <mergeCell ref="A26:E26"/>
    <mergeCell ref="F26:I26"/>
    <mergeCell ref="J26:M26"/>
    <mergeCell ref="A27:B27"/>
    <mergeCell ref="F27:I27"/>
    <mergeCell ref="J27:L27"/>
    <mergeCell ref="A28:B28"/>
    <mergeCell ref="F28:I28"/>
    <mergeCell ref="J28:L28"/>
    <mergeCell ref="A29:B29"/>
    <mergeCell ref="F29:I29"/>
    <mergeCell ref="J29:L29"/>
    <mergeCell ref="A30:B30"/>
    <mergeCell ref="F30:I30"/>
    <mergeCell ref="J30:L30"/>
    <mergeCell ref="A31:B31"/>
    <mergeCell ref="F31:I31"/>
    <mergeCell ref="J31:L31"/>
    <mergeCell ref="A32:B32"/>
    <mergeCell ref="F32:I32"/>
    <mergeCell ref="J32:L32"/>
    <mergeCell ref="A33:B33"/>
    <mergeCell ref="F33:I33"/>
    <mergeCell ref="J33:L33"/>
    <mergeCell ref="A34:B34"/>
    <mergeCell ref="F34:I34"/>
    <mergeCell ref="J34:L34"/>
    <mergeCell ref="A35:B35"/>
    <mergeCell ref="F35:I35"/>
    <mergeCell ref="J35:L35"/>
    <mergeCell ref="A36:B36"/>
    <mergeCell ref="F36:I36"/>
    <mergeCell ref="J36:L36"/>
    <mergeCell ref="A37:B37"/>
    <mergeCell ref="F37:I37"/>
    <mergeCell ref="J37:L37"/>
    <mergeCell ref="A38:B38"/>
    <mergeCell ref="F38:I38"/>
    <mergeCell ref="J38:L38"/>
    <mergeCell ref="A39:B39"/>
    <mergeCell ref="F39:I39"/>
    <mergeCell ref="J39:L39"/>
    <mergeCell ref="A40:B40"/>
    <mergeCell ref="F40:I40"/>
    <mergeCell ref="J40:L40"/>
    <mergeCell ref="A43:B43"/>
    <mergeCell ref="F43:I43"/>
    <mergeCell ref="J43:L43"/>
    <mergeCell ref="A41:B41"/>
    <mergeCell ref="F41:I41"/>
    <mergeCell ref="J41:L41"/>
    <mergeCell ref="A42:B42"/>
    <mergeCell ref="F42:I42"/>
    <mergeCell ref="J42:L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+'欠席届'!$B$31</f>
        <v>44343</v>
      </c>
      <c r="C15" s="135"/>
      <c r="D15" s="6" t="str">
        <f>'欠席届'!$E$31&amp;'欠席届'!$F$31</f>
        <v>曜日１限</v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 t="str">
        <f>+'欠席届'!$K$31</f>
        <v>望月</v>
      </c>
      <c r="B19" s="5" t="s">
        <v>4</v>
      </c>
      <c r="C19" s="134" t="str">
        <f>+'欠席届'!$G$31</f>
        <v>日本語学概論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2.5">
      <c r="A23" s="131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+'欠席届'!$B$32</f>
        <v>44343</v>
      </c>
      <c r="C37" s="135"/>
      <c r="D37" s="6" t="str">
        <f>'欠席届'!$E$32&amp;'欠席届'!$F$32</f>
        <v>曜日２限</v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 t="str">
        <f>+'欠席届'!$K$32</f>
        <v>丹羽謙治</v>
      </c>
      <c r="B41" s="5" t="s">
        <v>4</v>
      </c>
      <c r="C41" s="134" t="str">
        <f>+'欠席届'!$G$32</f>
        <v>日本文学講読４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A1:D1"/>
    <mergeCell ref="A34:D34"/>
    <mergeCell ref="A12:D12"/>
    <mergeCell ref="C41:D41"/>
    <mergeCell ref="B15:C15"/>
    <mergeCell ref="A10:D10"/>
    <mergeCell ref="C19:D19"/>
    <mergeCell ref="C5:D5"/>
    <mergeCell ref="C7:D7"/>
    <mergeCell ref="A23:D23"/>
    <mergeCell ref="C27:D27"/>
    <mergeCell ref="C29:D29"/>
    <mergeCell ref="A32:D32"/>
    <mergeCell ref="B37:C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3"/>
  <sheetViews>
    <sheetView showGridLines="0" showZeros="0" zoomScale="110" zoomScaleNormal="110" zoomScaleSheetLayoutView="100" workbookViewId="0" topLeftCell="A7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+'欠席届'!$B$33</f>
        <v>44343</v>
      </c>
      <c r="C15" s="135"/>
      <c r="D15" s="6" t="str">
        <f>'欠席届'!$E$33&amp;'欠席届'!$F$33</f>
        <v>曜日３限</v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 t="str">
        <f>+'欠席届'!$K$33</f>
        <v>土肥</v>
      </c>
      <c r="B19" s="5" t="s">
        <v>4</v>
      </c>
      <c r="C19" s="134" t="str">
        <f>+'欠席届'!$G$33</f>
        <v>中国文学講読１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+'欠席届'!$B$34</f>
        <v>44343</v>
      </c>
      <c r="C37" s="135"/>
      <c r="D37" s="6" t="str">
        <f>'欠席届'!$E$34&amp;'欠席届'!$F$34</f>
        <v>曜日４限</v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 t="str">
        <f>+'欠席届'!$K$34</f>
        <v>岡村俊彦</v>
      </c>
      <c r="B41" s="5" t="s">
        <v>4</v>
      </c>
      <c r="C41" s="134" t="str">
        <f>+'欠席届'!$G$34</f>
        <v>産業心理学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+'欠席届'!$B$35</f>
        <v>0</v>
      </c>
      <c r="C15" s="135"/>
      <c r="D15" s="6" t="str">
        <f>'欠席届'!$E$35&amp;'欠席届'!$F$35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+'欠席届'!$K$35</f>
        <v>0</v>
      </c>
      <c r="B19" s="5" t="s">
        <v>4</v>
      </c>
      <c r="C19" s="134">
        <f>+'欠席届'!$G$35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+'欠席届'!$B$36</f>
        <v>0</v>
      </c>
      <c r="C37" s="135"/>
      <c r="D37" s="6" t="str">
        <f>'欠席届'!$E$36&amp;'欠席届'!$F$36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+'欠席届'!$K$36</f>
        <v>0</v>
      </c>
      <c r="B41" s="5" t="s">
        <v>4</v>
      </c>
      <c r="C41" s="134">
        <f>+'欠席届'!$G$36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+'欠席届'!$B$37</f>
        <v>0</v>
      </c>
      <c r="C15" s="135"/>
      <c r="D15" s="6" t="str">
        <f>'欠席届'!$E$37&amp;'欠席届'!$F$37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+'欠席届'!$K$37</f>
        <v>0</v>
      </c>
      <c r="B19" s="5" t="s">
        <v>4</v>
      </c>
      <c r="C19" s="134">
        <f>+'欠席届'!$G$37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+'欠席届'!$B$38</f>
        <v>0</v>
      </c>
      <c r="C37" s="135"/>
      <c r="D37" s="6" t="str">
        <f>'欠席届'!$E$38&amp;'欠席届'!$F$38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+'欠席届'!$K$38</f>
        <v>0</v>
      </c>
      <c r="B41" s="5" t="s">
        <v>4</v>
      </c>
      <c r="C41" s="134">
        <f>+'欠席届'!$G$38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+'欠席届'!$B$39</f>
        <v>0</v>
      </c>
      <c r="C15" s="135"/>
      <c r="D15" s="6" t="str">
        <f>'欠席届'!$E$39&amp;'欠席届'!$F$39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+'欠席届'!$K$39</f>
        <v>0</v>
      </c>
      <c r="B19" s="5" t="s">
        <v>4</v>
      </c>
      <c r="C19" s="134">
        <f>+'欠席届'!$G$39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+'欠席届'!$B$40</f>
        <v>0</v>
      </c>
      <c r="C37" s="135"/>
      <c r="D37" s="6" t="str">
        <f>'欠席届'!$E$40&amp;'欠席届'!$F$40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+'欠席届'!$K$40</f>
        <v>0</v>
      </c>
      <c r="B41" s="5" t="s">
        <v>4</v>
      </c>
      <c r="C41" s="134">
        <f>+'欠席届'!$G$40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+'欠席届'!$B$41</f>
        <v>0</v>
      </c>
      <c r="C15" s="135"/>
      <c r="D15" s="6" t="str">
        <f>'欠席届'!$E$41&amp;'欠席届'!$F$41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+'欠席届'!$K$41</f>
        <v>0</v>
      </c>
      <c r="B19" s="5" t="s">
        <v>4</v>
      </c>
      <c r="C19" s="134">
        <f>+'欠席届'!$G$41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+'欠席届'!$B$42</f>
        <v>0</v>
      </c>
      <c r="C37" s="135"/>
      <c r="D37" s="6" t="str">
        <f>'欠席届'!$E$42&amp;'欠席届'!$F$42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+'欠席届'!$K$42</f>
        <v>0</v>
      </c>
      <c r="B41" s="5" t="s">
        <v>4</v>
      </c>
      <c r="C41" s="134">
        <f>+'欠席届'!$G$42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43"/>
  <sheetViews>
    <sheetView showGridLines="0" showZeros="0" zoomScale="110" zoomScaleNormal="110" zoomScaleSheetLayoutView="100" workbookViewId="0" topLeftCell="A1">
      <selection activeCell="A12" sqref="A12:D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1">
      <c r="A1" s="132" t="s">
        <v>77</v>
      </c>
      <c r="B1" s="132"/>
      <c r="C1" s="132"/>
      <c r="D1" s="132"/>
    </row>
    <row r="2" ht="12.75">
      <c r="A2" s="1"/>
    </row>
    <row r="3" spans="4:7" ht="12.75">
      <c r="D3" s="3" t="str">
        <f>+'欠席届'!$G$8&amp;'欠席届'!$L$8&amp;'欠席届'!$M$8&amp;'欠席届'!$N$8</f>
        <v>第一部　文学科　日本語日本文学専攻２年99番</v>
      </c>
      <c r="G3" s="2" t="str">
        <f>IF('欠席届'!B15="欠席した","欠席いたしました","欠席いたします")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42</v>
      </c>
      <c r="C5" s="137">
        <f>+'欠席届'!$J$10</f>
        <v>18199</v>
      </c>
      <c r="D5" s="137"/>
    </row>
    <row r="6" ht="12.75">
      <c r="C6" s="1"/>
    </row>
    <row r="7" spans="2:4" ht="12.75">
      <c r="B7" s="4" t="s">
        <v>43</v>
      </c>
      <c r="C7" s="137" t="str">
        <f>+'欠席届'!$J$12</f>
        <v>県短　花子</v>
      </c>
      <c r="D7" s="137"/>
    </row>
    <row r="8" ht="12.75">
      <c r="A8" s="1"/>
    </row>
    <row r="9" ht="12.75">
      <c r="A9" s="1" t="str">
        <f>""</f>
        <v/>
      </c>
    </row>
    <row r="10" spans="1:4" ht="30" customHeight="1">
      <c r="A10" s="136" t="str">
        <f>"下記理由により"&amp;$G$3&amp;"ので，お届けします。"</f>
        <v>下記理由により欠席いたしますので，お届けします。</v>
      </c>
      <c r="B10" s="136"/>
      <c r="C10" s="136"/>
      <c r="D10" s="136"/>
    </row>
    <row r="11" ht="12.75">
      <c r="A11" s="1"/>
    </row>
    <row r="12" spans="1:4" ht="12.75">
      <c r="A12" s="133" t="s">
        <v>0</v>
      </c>
      <c r="B12" s="133"/>
      <c r="C12" s="133"/>
      <c r="D12" s="133"/>
    </row>
    <row r="13" ht="12.75">
      <c r="A13" s="1"/>
    </row>
    <row r="14" spans="1:2" ht="12.75">
      <c r="A14" s="1" t="s">
        <v>1</v>
      </c>
      <c r="B14" s="2">
        <f>+'欠席届'!$C$14</f>
        <v>0</v>
      </c>
    </row>
    <row r="15" spans="1:4" ht="28.5" customHeight="1">
      <c r="A15" s="1" t="s">
        <v>3</v>
      </c>
      <c r="B15" s="135">
        <f>+'欠席届'!$B$43</f>
        <v>0</v>
      </c>
      <c r="C15" s="135"/>
      <c r="D15" s="6" t="str">
        <f>'欠席届'!$E$43&amp;'欠席届'!$F$43</f>
        <v/>
      </c>
    </row>
    <row r="16" ht="12.75">
      <c r="A16" s="1"/>
    </row>
    <row r="17" ht="12.75">
      <c r="A17" s="7">
        <f>+'欠席届'!$B$18</f>
        <v>44679</v>
      </c>
    </row>
    <row r="18" ht="12.75">
      <c r="A18" s="1"/>
    </row>
    <row r="19" spans="1:4" ht="12.75">
      <c r="A19" s="60">
        <f>+'欠席届'!$K$43</f>
        <v>0</v>
      </c>
      <c r="B19" s="5" t="s">
        <v>4</v>
      </c>
      <c r="C19" s="134">
        <f>+'欠席届'!$G$43</f>
        <v>0</v>
      </c>
      <c r="D19" s="134"/>
    </row>
    <row r="20" ht="12.75">
      <c r="A20" s="1" t="s">
        <v>2</v>
      </c>
    </row>
    <row r="21" ht="12.75">
      <c r="A21" s="8" t="s">
        <v>82</v>
      </c>
    </row>
    <row r="22" ht="105" customHeight="1">
      <c r="A22" s="8"/>
    </row>
    <row r="23" spans="1:4" ht="21">
      <c r="A23" s="132" t="s">
        <v>77</v>
      </c>
      <c r="B23" s="132"/>
      <c r="C23" s="132"/>
      <c r="D23" s="132"/>
    </row>
    <row r="24" ht="12.75">
      <c r="A24" s="1"/>
    </row>
    <row r="25" ht="12.75">
      <c r="D25" s="3" t="str">
        <f>+'欠席届'!$G$8&amp;'欠席届'!$L$8&amp;'欠席届'!$M$8&amp;'欠席届'!$N$8</f>
        <v>第一部　文学科　日本語日本文学専攻２年99番</v>
      </c>
    </row>
    <row r="26" ht="12.75">
      <c r="C26" s="1"/>
    </row>
    <row r="27" spans="2:4" ht="12.75">
      <c r="B27" s="4" t="s">
        <v>42</v>
      </c>
      <c r="C27" s="137">
        <f>+'欠席届'!$J$10</f>
        <v>18199</v>
      </c>
      <c r="D27" s="137"/>
    </row>
    <row r="28" ht="12.75">
      <c r="C28" s="1"/>
    </row>
    <row r="29" spans="2:4" ht="12.75">
      <c r="B29" s="4" t="s">
        <v>43</v>
      </c>
      <c r="C29" s="137" t="str">
        <f>+'欠席届'!$J$12</f>
        <v>県短　花子</v>
      </c>
      <c r="D29" s="137"/>
    </row>
    <row r="30" ht="12.75">
      <c r="A30" s="1"/>
    </row>
    <row r="31" ht="12.75">
      <c r="A31" s="1" t="str">
        <f>""</f>
        <v/>
      </c>
    </row>
    <row r="32" spans="1:4" ht="30" customHeight="1">
      <c r="A32" s="136" t="str">
        <f>"下記理由により"&amp;$G$3&amp;"ので，お届けします。"</f>
        <v>下記理由により欠席いたしますので，お届けします。</v>
      </c>
      <c r="B32" s="136"/>
      <c r="C32" s="136"/>
      <c r="D32" s="136"/>
    </row>
    <row r="33" ht="12.75">
      <c r="A33" s="1"/>
    </row>
    <row r="34" spans="1:4" ht="12.75">
      <c r="A34" s="133" t="s">
        <v>0</v>
      </c>
      <c r="B34" s="133"/>
      <c r="C34" s="133"/>
      <c r="D34" s="133"/>
    </row>
    <row r="35" ht="12.75">
      <c r="A35" s="1"/>
    </row>
    <row r="36" spans="1:2" ht="28.5" customHeight="1">
      <c r="A36" s="1" t="s">
        <v>1</v>
      </c>
      <c r="B36" s="2">
        <f>+'欠席届'!$C$14</f>
        <v>0</v>
      </c>
    </row>
    <row r="37" spans="1:4" ht="12.75">
      <c r="A37" s="1" t="s">
        <v>3</v>
      </c>
      <c r="B37" s="135">
        <f>+'欠席届'!$B$44</f>
        <v>0</v>
      </c>
      <c r="C37" s="135"/>
      <c r="D37" s="6" t="str">
        <f>'欠席届'!$E$44&amp;'欠席届'!$F$44</f>
        <v/>
      </c>
    </row>
    <row r="38" ht="12.75">
      <c r="A38" s="1"/>
    </row>
    <row r="39" ht="12.75">
      <c r="A39" s="7">
        <f>+'欠席届'!$B$18</f>
        <v>44679</v>
      </c>
    </row>
    <row r="40" ht="12.75">
      <c r="A40" s="1"/>
    </row>
    <row r="41" spans="1:4" ht="12.75">
      <c r="A41" s="60">
        <f>+'欠席届'!$K$44</f>
        <v>0</v>
      </c>
      <c r="B41" s="5" t="s">
        <v>4</v>
      </c>
      <c r="C41" s="134">
        <f>+'欠席届'!$G$44</f>
        <v>0</v>
      </c>
      <c r="D41" s="134"/>
    </row>
    <row r="42" ht="12.75">
      <c r="A42" s="1" t="s">
        <v>2</v>
      </c>
    </row>
    <row r="43" ht="12.75">
      <c r="A43" s="8" t="s">
        <v>82</v>
      </c>
    </row>
  </sheetData>
  <mergeCells count="14">
    <mergeCell ref="B15:C15"/>
    <mergeCell ref="A1:D1"/>
    <mergeCell ref="C5:D5"/>
    <mergeCell ref="C7:D7"/>
    <mergeCell ref="A10:D10"/>
    <mergeCell ref="A12:D12"/>
    <mergeCell ref="B37:C37"/>
    <mergeCell ref="C41:D41"/>
    <mergeCell ref="C19:D19"/>
    <mergeCell ref="A23:D23"/>
    <mergeCell ref="C27:D27"/>
    <mergeCell ref="C29:D29"/>
    <mergeCell ref="A32:D32"/>
    <mergeCell ref="A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nanahito</cp:lastModifiedBy>
  <cp:lastPrinted>2019-06-03T11:45:04Z</cp:lastPrinted>
  <dcterms:created xsi:type="dcterms:W3CDTF">2018-03-20T06:10:17Z</dcterms:created>
  <dcterms:modified xsi:type="dcterms:W3CDTF">2022-04-28T01:58:32Z</dcterms:modified>
  <cp:category/>
  <cp:version/>
  <cp:contentType/>
  <cp:contentStatus/>
</cp:coreProperties>
</file>